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30_健康福祉部\30_健康づくり課\00_課内共通フォルダ\130_健康づくりマイストーリー運動業務\013_印刷製本ツール作成業務\2024年度\Excel手帳(仮)\20240327確認\"/>
    </mc:Choice>
  </mc:AlternateContent>
  <bookViews>
    <workbookView xWindow="-120" yWindow="-120" windowWidth="29040" windowHeight="15840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集計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7" i="9" l="1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9"/>
  <c r="C17" i="8"/>
  <c r="C17" i="7"/>
  <c r="C17" i="6"/>
  <c r="C17" i="5"/>
  <c r="C17" i="4"/>
  <c r="C17" i="3"/>
  <c r="AH17" i="2"/>
  <c r="C17" i="2"/>
  <c r="C17" i="1"/>
  <c r="B23" i="10" l="1"/>
  <c r="B24" i="10" s="1"/>
  <c r="AI17" i="4"/>
  <c r="B6" i="10" s="1"/>
  <c r="AI17" i="7"/>
  <c r="B9" i="10" s="1"/>
  <c r="AI17" i="5"/>
  <c r="B7" i="10" s="1"/>
  <c r="AH17" i="1" l="1"/>
  <c r="B3" i="10" s="1"/>
  <c r="AI17" i="2"/>
  <c r="B4" i="10" s="1"/>
  <c r="AH17" i="8"/>
  <c r="B10" i="10" s="1"/>
  <c r="AH17" i="6"/>
  <c r="B8" i="10" s="1"/>
  <c r="AI17" i="9"/>
  <c r="B11" i="10" s="1"/>
  <c r="AH17" i="3"/>
  <c r="B5" i="10" s="1"/>
  <c r="B12" i="10" l="1"/>
  <c r="D4" i="10" s="1"/>
</calcChain>
</file>

<file path=xl/sharedStrings.xml><?xml version="1.0" encoding="utf-8"?>
<sst xmlns="http://schemas.openxmlformats.org/spreadsheetml/2006/main" count="801" uniqueCount="108">
  <si>
    <t>マイチャレンジ日記</t>
    <rPh sb="7" eb="9">
      <t>ニッキ</t>
    </rPh>
    <phoneticPr fontId="1"/>
  </si>
  <si>
    <t>４月</t>
    <rPh sb="1" eb="2">
      <t>ガツ</t>
    </rPh>
    <phoneticPr fontId="1"/>
  </si>
  <si>
    <t>１日１回笑う</t>
    <rPh sb="1" eb="2">
      <t>ニチ</t>
    </rPh>
    <rPh sb="3" eb="4">
      <t>カイ</t>
    </rPh>
    <rPh sb="4" eb="5">
      <t>ワラ</t>
    </rPh>
    <phoneticPr fontId="1"/>
  </si>
  <si>
    <t>運動する</t>
    <rPh sb="0" eb="2">
      <t>ウンドウ</t>
    </rPh>
    <phoneticPr fontId="1"/>
  </si>
  <si>
    <t>野菜を毎食食べる</t>
    <rPh sb="0" eb="2">
      <t>ヤサイ</t>
    </rPh>
    <rPh sb="3" eb="5">
      <t>マイショク</t>
    </rPh>
    <rPh sb="5" eb="6">
      <t>タ</t>
    </rPh>
    <phoneticPr fontId="1"/>
  </si>
  <si>
    <t>毎食後歯磨きをする</t>
    <rPh sb="0" eb="3">
      <t>マイショクゴ</t>
    </rPh>
    <rPh sb="3" eb="5">
      <t>ハミガ</t>
    </rPh>
    <phoneticPr fontId="1"/>
  </si>
  <si>
    <t>１日の合計ポイント</t>
    <rPh sb="1" eb="2">
      <t>ニチ</t>
    </rPh>
    <rPh sb="3" eb="5">
      <t>ゴウケイ</t>
    </rPh>
    <phoneticPr fontId="1"/>
  </si>
  <si>
    <t>１日</t>
    <rPh sb="1" eb="2">
      <t>ニチ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</si>
  <si>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</si>
  <si>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</si>
  <si>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月</t>
  </si>
  <si>
    <t>月</t>
    <rPh sb="0" eb="1">
      <t>ゲツ</t>
    </rPh>
    <phoneticPr fontId="1"/>
  </si>
  <si>
    <t>２日</t>
    <rPh sb="1" eb="2">
      <t>ニチ</t>
    </rPh>
    <phoneticPr fontId="1"/>
  </si>
  <si>
    <t>火</t>
  </si>
  <si>
    <t>火</t>
    <rPh sb="0" eb="1">
      <t>カ</t>
    </rPh>
    <phoneticPr fontId="1"/>
  </si>
  <si>
    <t>３日</t>
    <rPh sb="1" eb="2">
      <t>ニチ</t>
    </rPh>
    <phoneticPr fontId="1"/>
  </si>
  <si>
    <t>水</t>
  </si>
  <si>
    <t>水</t>
    <rPh sb="0" eb="1">
      <t>スイ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</si>
  <si>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</si>
  <si>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</si>
  <si>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</si>
  <si>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</si>
  <si>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</si>
  <si>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</si>
  <si>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</si>
  <si>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</si>
  <si>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</si>
  <si>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</si>
  <si>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</si>
  <si>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</si>
  <si>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</si>
  <si>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</si>
  <si>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</si>
  <si>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</si>
  <si>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</si>
  <si>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</si>
  <si>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</si>
  <si>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</si>
  <si>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</si>
  <si>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</si>
  <si>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</si>
  <si>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</si>
  <si>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</si>
  <si>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</si>
  <si>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</si>
  <si>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木</t>
  </si>
  <si>
    <t>金</t>
  </si>
  <si>
    <t>土</t>
  </si>
  <si>
    <t>日</t>
  </si>
  <si>
    <t>〇</t>
    <phoneticPr fontId="1"/>
  </si>
  <si>
    <t>４月の合計</t>
    <rPh sb="1" eb="2">
      <t>ガツ</t>
    </rPh>
    <rPh sb="3" eb="5">
      <t>ゴウケイ</t>
    </rPh>
    <phoneticPr fontId="1"/>
  </si>
  <si>
    <t>※体重、血圧は数値を入力するとグラフになります</t>
    <rPh sb="1" eb="3">
      <t>タイジュウ</t>
    </rPh>
    <rPh sb="4" eb="6">
      <t>ケツアツ</t>
    </rPh>
    <rPh sb="7" eb="9">
      <t>スウチ</t>
    </rPh>
    <rPh sb="10" eb="12">
      <t>ニュウリョク</t>
    </rPh>
    <phoneticPr fontId="1"/>
  </si>
  <si>
    <t>5月</t>
    <rPh sb="1" eb="2">
      <t>ガツ</t>
    </rPh>
    <phoneticPr fontId="1"/>
  </si>
  <si>
    <t>木</t>
    <rPh sb="0" eb="1">
      <t>モク</t>
    </rPh>
    <phoneticPr fontId="1"/>
  </si>
  <si>
    <t>6月</t>
    <rPh sb="1" eb="2">
      <t>ガツ</t>
    </rPh>
    <phoneticPr fontId="1"/>
  </si>
  <si>
    <t>３１日</t>
    <rPh sb="2" eb="3">
      <t>ニチ</t>
    </rPh>
    <phoneticPr fontId="1"/>
  </si>
  <si>
    <t>金</t>
    <rPh sb="0" eb="1">
      <t>キン</t>
    </rPh>
    <phoneticPr fontId="1"/>
  </si>
  <si>
    <t>5月の合計</t>
    <rPh sb="1" eb="2">
      <t>ガツ</t>
    </rPh>
    <rPh sb="3" eb="5">
      <t>ゴウケイ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</si>
  <si>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</si>
  <si>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</si>
  <si>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6月の合計</t>
    <rPh sb="1" eb="2">
      <t>ガツ</t>
    </rPh>
    <rPh sb="3" eb="5">
      <t>ゴウケイ</t>
    </rPh>
    <phoneticPr fontId="1"/>
  </si>
  <si>
    <t>7月</t>
    <rPh sb="1" eb="2">
      <t>ガツ</t>
    </rPh>
    <phoneticPr fontId="1"/>
  </si>
  <si>
    <t>7月の合計</t>
    <rPh sb="1" eb="2">
      <t>ガツ</t>
    </rPh>
    <rPh sb="3" eb="5">
      <t>ゴウケイ</t>
    </rPh>
    <phoneticPr fontId="1"/>
  </si>
  <si>
    <t>8月</t>
    <rPh sb="1" eb="2">
      <t>ガツ</t>
    </rPh>
    <phoneticPr fontId="1"/>
  </si>
  <si>
    <t>8月の合計</t>
    <rPh sb="1" eb="2">
      <t>ガツ</t>
    </rPh>
    <rPh sb="3" eb="5">
      <t>ゴウケイ</t>
    </rPh>
    <phoneticPr fontId="1"/>
  </si>
  <si>
    <t>9月</t>
    <rPh sb="1" eb="2">
      <t>ガツ</t>
    </rPh>
    <phoneticPr fontId="1"/>
  </si>
  <si>
    <t>9月の合計</t>
    <rPh sb="1" eb="2">
      <t>ガツ</t>
    </rPh>
    <rPh sb="3" eb="5">
      <t>ゴウケイ</t>
    </rPh>
    <phoneticPr fontId="1"/>
  </si>
  <si>
    <t>10月</t>
    <rPh sb="2" eb="3">
      <t>ガツ</t>
    </rPh>
    <phoneticPr fontId="1"/>
  </si>
  <si>
    <t>10月の合計</t>
    <rPh sb="2" eb="3">
      <t>ガツ</t>
    </rPh>
    <rPh sb="4" eb="6">
      <t>ゴウケイ</t>
    </rPh>
    <phoneticPr fontId="1"/>
  </si>
  <si>
    <t>11月</t>
    <rPh sb="2" eb="3">
      <t>ガツ</t>
    </rPh>
    <phoneticPr fontId="1"/>
  </si>
  <si>
    <t>11月の合計</t>
    <rPh sb="2" eb="3">
      <t>ガツ</t>
    </rPh>
    <rPh sb="4" eb="6">
      <t>ゴウケイ</t>
    </rPh>
    <phoneticPr fontId="1"/>
  </si>
  <si>
    <t>12月</t>
    <rPh sb="2" eb="3">
      <t>ガツ</t>
    </rPh>
    <phoneticPr fontId="1"/>
  </si>
  <si>
    <t>12月の合計</t>
    <rPh sb="2" eb="3">
      <t>ガツ</t>
    </rPh>
    <rPh sb="4" eb="6">
      <t>ゴウケイ</t>
    </rPh>
    <phoneticPr fontId="1"/>
  </si>
  <si>
    <t>1ポイント合計</t>
    <rPh sb="5" eb="7">
      <t>ゴウケイ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</si>
  <si>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</si>
  <si>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</si>
  <si>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</si>
  <si>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</si>
  <si>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</si>
  <si>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</si>
  <si>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</si>
  <si>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</si>
  <si>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</si>
  <si>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例</t>
    <rPh sb="0" eb="1">
      <t>レイ</t>
    </rPh>
    <phoneticPr fontId="1"/>
  </si>
  <si>
    <t>〇</t>
    <phoneticPr fontId="1"/>
  </si>
  <si>
    <t>ボーナスポイント</t>
    <phoneticPr fontId="1"/>
  </si>
  <si>
    <t>アプリで
貯まったポイント</t>
    <rPh sb="5" eb="6">
      <t>タ</t>
    </rPh>
    <phoneticPr fontId="1"/>
  </si>
  <si>
    <t>5ポイント合計</t>
    <rPh sb="5" eb="7">
      <t>ゴウケイ</t>
    </rPh>
    <phoneticPr fontId="1"/>
  </si>
  <si>
    <t>あなたの合計ポイント</t>
    <rPh sb="4" eb="6">
      <t>ゴウケイ</t>
    </rPh>
    <phoneticPr fontId="1"/>
  </si>
  <si>
    <t>ポイント</t>
    <phoneticPr fontId="1"/>
  </si>
  <si>
    <t>以前も登録（50ポイント）</t>
    <rPh sb="0" eb="2">
      <t>イゼン</t>
    </rPh>
    <rPh sb="3" eb="5">
      <t>トウロク</t>
    </rPh>
    <phoneticPr fontId="1"/>
  </si>
  <si>
    <t>年間目標達成（50ポイント）</t>
    <rPh sb="0" eb="4">
      <t>ネンカンモクヒョウ</t>
    </rPh>
    <rPh sb="4" eb="6">
      <t>タッセイ</t>
    </rPh>
    <phoneticPr fontId="1"/>
  </si>
  <si>
    <t>燕市総合型
スポーツクラブ加入（200ポイント）</t>
    <rPh sb="0" eb="2">
      <t>ツバメシ</t>
    </rPh>
    <rPh sb="2" eb="5">
      <t>ソウゴウガタ</t>
    </rPh>
    <rPh sb="13" eb="15">
      <t>カニュウ</t>
    </rPh>
    <phoneticPr fontId="1"/>
  </si>
  <si>
    <t>グッピーヘルスケア
アプリインストール（5ポイント）</t>
    <phoneticPr fontId="1"/>
  </si>
  <si>
    <t>かがやきポイントに交換できるアプリのポイントです。(自動計算されます)</t>
    <phoneticPr fontId="1"/>
  </si>
  <si>
    <t>就寝２時間前までに食べ終わる</t>
    <rPh sb="0" eb="2">
      <t>シュウシン</t>
    </rPh>
    <rPh sb="3" eb="6">
      <t>ジカンマエ</t>
    </rPh>
    <rPh sb="9" eb="10">
      <t>タ</t>
    </rPh>
    <rPh sb="11" eb="12">
      <t>オ</t>
    </rPh>
    <phoneticPr fontId="1"/>
  </si>
  <si>
    <t>朝食を食べる</t>
    <rPh sb="0" eb="2">
      <t>チョウショク</t>
    </rPh>
    <rPh sb="3" eb="4">
      <t>タ</t>
    </rPh>
    <phoneticPr fontId="1"/>
  </si>
  <si>
    <t>よく噛んで毎食20分以上かけて食べる</t>
    <rPh sb="2" eb="3">
      <t>カ</t>
    </rPh>
    <rPh sb="5" eb="7">
      <t>マイショク</t>
    </rPh>
    <rPh sb="9" eb="10">
      <t>フン</t>
    </rPh>
    <rPh sb="10" eb="12">
      <t>イジョウ</t>
    </rPh>
    <rPh sb="15" eb="16">
      <t>タ</t>
    </rPh>
    <phoneticPr fontId="1"/>
  </si>
  <si>
    <t>血圧を測る　　　収縮期数値(mmHg)</t>
  </si>
  <si>
    <t>体重を測る　　　数値(㎏)</t>
  </si>
  <si>
    <t>ひとこと日記</t>
    <rPh sb="4" eb="6">
      <t>ニッキ</t>
    </rPh>
    <phoneticPr fontId="1"/>
  </si>
  <si>
    <t>　　　　　　　　拡張期数値(mmHg）</t>
    <phoneticPr fontId="1"/>
  </si>
  <si>
    <t>燕市健康・医療・子育てLINE友達登録（50ポイント）</t>
    <rPh sb="0" eb="2">
      <t>ツバメシ</t>
    </rPh>
    <rPh sb="2" eb="4">
      <t>ケンコウ</t>
    </rPh>
    <rPh sb="5" eb="7">
      <t>イリョウ</t>
    </rPh>
    <rPh sb="8" eb="10">
      <t>コソダ</t>
    </rPh>
    <rPh sb="15" eb="17">
      <t>トモダチ</t>
    </rPh>
    <rPh sb="17" eb="19">
      <t>トウロク</t>
    </rPh>
    <phoneticPr fontId="1"/>
  </si>
  <si>
    <t>自由目標「　　　　　　　　　　　　　」</t>
  </si>
  <si>
    <t>←５ポイントシートの合計を入力してください。</t>
    <rPh sb="10" eb="12">
      <t>ゴウケイ</t>
    </rPh>
    <rPh sb="13" eb="15">
      <t>ニュウリョク</t>
    </rPh>
    <phoneticPr fontId="1"/>
  </si>
  <si>
    <t>自由目標「　　　　　　　　　　　　　」</t>
    <phoneticPr fontId="1"/>
  </si>
  <si>
    <t>　</t>
  </si>
  <si>
    <t>赤枠のみ入力してください　1～7,10は〇を選択もしくは入力、８～9は数値を入力</t>
    <rPh sb="0" eb="2">
      <t>アカワク</t>
    </rPh>
    <rPh sb="4" eb="6">
      <t>ニュウリョク</t>
    </rPh>
    <rPh sb="22" eb="24">
      <t>センタク</t>
    </rPh>
    <rPh sb="28" eb="30">
      <t>ニュウリョク</t>
    </rPh>
    <rPh sb="35" eb="37">
      <t>スウチ</t>
    </rPh>
    <rPh sb="38" eb="4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</si>
</sst>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2" fillId="5" borderId="1" xfId="0" applyFont="1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0" fillId="5" borderId="6" xfId="0" applyFill="1" applyBorder="1">
      <alignment vertical="center"/>
    </xf>
    <xf numFmtId="0" fontId="2" fillId="2" borderId="8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2" fillId="4" borderId="11" xfId="0" applyFont="1" applyFill="1" applyBorder="1" applyAlignment="1">
      <alignment horizontal="right" vertical="center"/>
    </xf>
    <xf numFmtId="0" fontId="0" fillId="0" borderId="16" xfId="0" applyBorder="1">
      <alignment vertical="center"/>
    </xf>
    <xf numFmtId="0" fontId="0" fillId="4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2" borderId="21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2" borderId="17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/>
    <xf numFmtId="0" fontId="2" fillId="2" borderId="6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2" fillId="2" borderId="22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2" borderId="24" xfId="0" applyFill="1" applyBorder="1">
      <alignment vertical="center"/>
    </xf>
    <xf numFmtId="0" fontId="0" fillId="0" borderId="1" xfId="0" applyFill="1" applyBorder="1">
      <alignment vertical="center"/>
    </xf>
    <xf numFmtId="0" fontId="0" fillId="2" borderId="25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11" xfId="0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'4月'!$D$12:$AG$12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9-4428-9B8E-C7B61E81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F-4E13-B8FC-3A662EF71673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F-4E13-B8FC-3A662EF7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5-4C84-B9D2-65A05512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6-4145-AE3A-7994BFA8ED86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6-4145-AE3A-7994BFA8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1-4BCD-98AC-93A0E386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2-4CD5-BEC8-F348257F337F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2-4CD5-BEC8-F348257F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3-45F4-8432-E10C97842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E-46D3-A0B9-F70E77512C24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E-46D3-A0B9-F70E77512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3-4BB3-9C67-9210FCCD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E-4630-B66D-3FC91C2A97CF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E-4630-B66D-3FC91C2A9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5-43C3-BDC3-FC206CA0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'4月'!$D$13:$AG$13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F-476F-A8DA-48C48C7EADB1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'4月'!$D$14:$AG$14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F-476F-A8DA-48C48C7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8-413B-BDDA-D92E5B844BB7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8-413B-BDDA-D92E5B844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E-4A9B-B5EA-7A7B967B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3-4E0C-BCE3-F1FF1004C52A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3-4E0C-BCE3-F1FF1004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'5月'!$D$11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'5月'!$E$11:$AG$11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6-43C1-9760-BC3E1467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収縮期血圧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'5月'!$D$12:$AG$12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6-4314-9115-C572A5513A6F}"/>
            </c:ext>
          </c:extLst>
        </c:ser>
        <c:ser>
          <c:idx val="1"/>
          <c:order val="1"/>
          <c:tx>
            <c:v>拡張期血圧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'5月'!$D$13:$AG$13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6-4314-9115-C572A551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C-4AE5-9531-2CD9FBAE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血圧グラフ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収縮期数値（ｍｍHg）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'5月'!$D$13:$AH$13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5-413C-B289-161F86556D25}"/>
            </c:ext>
          </c:extLst>
        </c:ser>
        <c:ser>
          <c:idx val="1"/>
          <c:order val="1"/>
          <c:tx>
            <c:v>拡張期数値（ｍｍHg）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'5月'!$D$14:$AH$14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5-413C-B289-161F86556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56640"/>
        <c:axId val="448110504"/>
      </c:lineChart>
      <c:catAx>
        <c:axId val="450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10504"/>
        <c:crosses val="autoZero"/>
        <c:auto val="1"/>
        <c:lblAlgn val="ctr"/>
        <c:lblOffset val="100"/>
        <c:noMultiLvlLbl val="0"/>
      </c:catAx>
      <c:valAx>
        <c:axId val="44811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体重グラフ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'5月'!$D$12:$AH$12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4-4D2E-8BAF-638CECE58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06896"/>
        <c:axId val="448109192"/>
      </c:lineChart>
      <c:catAx>
        <c:axId val="44810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9192"/>
        <c:crosses val="autoZero"/>
        <c:auto val="1"/>
        <c:lblAlgn val="ctr"/>
        <c:lblOffset val="100"/>
        <c:noMultiLvlLbl val="0"/>
      </c:catAx>
      <c:valAx>
        <c:axId val="44810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675433</xdr:colOff>
      <xdr:row>20</xdr:row>
      <xdr:rowOff>29377</xdr:rowOff>
    </xdr:from>
    <xdr:to>
      <xdr:col>10</xdr:col>
      <xdr:colOff>188440</xdr:colOff>
      <xdr:row>32</xdr:row>
      <xdr:rowOff>219043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669613</xdr:colOff>
      <xdr:row>19</xdr:row>
      <xdr:rowOff>236908</xdr:rowOff>
    </xdr:from>
    <xdr:to>
      <xdr:col>19</xdr:col>
      <xdr:colOff>162243</xdr:colOff>
      <xdr:row>32</xdr:row>
      <xdr:rowOff>185942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772783</xdr:colOff>
      <xdr:row>14</xdr:row>
      <xdr:rowOff>56849</xdr:rowOff>
    </xdr:from>
    <xdr:to>
      <xdr:col>1</xdr:col>
      <xdr:colOff>2619098</xdr:colOff>
      <xdr:row>14</xdr:row>
      <xdr:rowOff>389706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55708" y="5385457"/>
          <a:ext cx="1846315" cy="332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　　　　　　　　　　　　</a:t>
          </a:r>
        </a:p>
      </xdr:txBody>
    </xdr:sp>
    <xdr:clientData/>
  </xdr:twoCellAnchor>
  <xdr:twoCellAnchor>
    <xdr:from>
      <xdr:col>1</xdr:col>
      <xdr:colOff>213826</xdr:colOff>
      <xdr:row>14</xdr:row>
      <xdr:rowOff>389706</xdr:rowOff>
    </xdr:from>
    <xdr:to>
      <xdr:col>1</xdr:col>
      <xdr:colOff>2361811</xdr:colOff>
      <xdr:row>21</xdr:row>
      <xdr:rowOff>27602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894183" y="5696492"/>
          <a:ext cx="2147985" cy="2658681"/>
          <a:chOff x="213826" y="5599210"/>
          <a:chExt cx="2147985" cy="2643297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13826" y="7483930"/>
            <a:ext cx="2147985" cy="758577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00B0F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「　　」の中に自分の自由目標を入力しよう！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stCxn id="5" idx="0"/>
            <a:endCxn id="3" idx="2"/>
          </xdr:cNvCxnSpPr>
        </xdr:nvCxnSpPr>
        <xdr:spPr>
          <a:xfrm flipV="1">
            <a:off x="1287819" y="5599210"/>
            <a:ext cx="408122" cy="188472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16545</xdr:colOff>
      <xdr:row>20</xdr:row>
      <xdr:rowOff>29957</xdr:rowOff>
    </xdr:from>
    <xdr:to>
      <xdr:col>11</xdr:col>
      <xdr:colOff>223827</xdr:colOff>
      <xdr:row>32</xdr:row>
      <xdr:rowOff>223223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619997</xdr:colOff>
      <xdr:row>19</xdr:row>
      <xdr:rowOff>292310</xdr:rowOff>
    </xdr:from>
    <xdr:to>
      <xdr:col>20</xdr:col>
      <xdr:colOff>110570</xdr:colOff>
      <xdr:row>32</xdr:row>
      <xdr:rowOff>180287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680356</xdr:colOff>
      <xdr:row>14</xdr:row>
      <xdr:rowOff>52336</xdr:rowOff>
    </xdr:from>
    <xdr:to>
      <xdr:col>1</xdr:col>
      <xdr:colOff>2478443</xdr:colOff>
      <xdr:row>14</xdr:row>
      <xdr:rowOff>385193</xdr:rowOff>
    </xdr:to>
    <xdr:sp macro="" textlink="" fLocksText="0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80356" y="5275385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  <xdr:twoCellAnchor editAs="oneCell">
    <xdr:from>
      <xdr:col>1</xdr:col>
      <xdr:colOff>73269</xdr:colOff>
      <xdr:row>14</xdr:row>
      <xdr:rowOff>280864</xdr:rowOff>
    </xdr:from>
    <xdr:to>
      <xdr:col>1</xdr:col>
      <xdr:colOff>2237537</xdr:colOff>
      <xdr:row>20</xdr:row>
      <xdr:rowOff>196832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269" y="5531826"/>
          <a:ext cx="2164268" cy="26879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136072</xdr:colOff>
      <xdr:row>22</xdr:row>
      <xdr:rowOff>206829</xdr:rowOff>
    </xdr:from>
    <xdr:to>
      <xdr:col>10</xdr:col>
      <xdr:colOff>381000</xdr:colOff>
      <xdr:row>35</xdr:row>
      <xdr:rowOff>155864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449035</xdr:colOff>
      <xdr:row>22</xdr:row>
      <xdr:rowOff>206829</xdr:rowOff>
    </xdr:from>
    <xdr:to>
      <xdr:col>19</xdr:col>
      <xdr:colOff>623454</xdr:colOff>
      <xdr:row>35</xdr:row>
      <xdr:rowOff>155864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53246</xdr:colOff>
      <xdr:row>20</xdr:row>
      <xdr:rowOff>41177</xdr:rowOff>
    </xdr:from>
    <xdr:to>
      <xdr:col>10</xdr:col>
      <xdr:colOff>298174</xdr:colOff>
      <xdr:row>32</xdr:row>
      <xdr:rowOff>224886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48710</xdr:colOff>
      <xdr:row>20</xdr:row>
      <xdr:rowOff>27373</xdr:rowOff>
    </xdr:from>
    <xdr:to>
      <xdr:col>19</xdr:col>
      <xdr:colOff>223129</xdr:colOff>
      <xdr:row>32</xdr:row>
      <xdr:rowOff>211082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320951</xdr:rowOff>
    </xdr:from>
    <xdr:to>
      <xdr:col>1</xdr:col>
      <xdr:colOff>2164268</xdr:colOff>
      <xdr:row>20</xdr:row>
      <xdr:rowOff>233925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544171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745434</xdr:colOff>
      <xdr:row>14</xdr:row>
      <xdr:rowOff>41413</xdr:rowOff>
    </xdr:from>
    <xdr:to>
      <xdr:col>1</xdr:col>
      <xdr:colOff>2543521</xdr:colOff>
      <xdr:row>14</xdr:row>
      <xdr:rowOff>374270</xdr:rowOff>
    </xdr:to>
    <xdr:sp macro="" textlink="" fLocksText="0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45434" y="5264633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25637</xdr:colOff>
      <xdr:row>20</xdr:row>
      <xdr:rowOff>27373</xdr:rowOff>
    </xdr:from>
    <xdr:to>
      <xdr:col>10</xdr:col>
      <xdr:colOff>270565</xdr:colOff>
      <xdr:row>32</xdr:row>
      <xdr:rowOff>211082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21100</xdr:colOff>
      <xdr:row>19</xdr:row>
      <xdr:rowOff>289656</xdr:rowOff>
    </xdr:from>
    <xdr:to>
      <xdr:col>19</xdr:col>
      <xdr:colOff>195519</xdr:colOff>
      <xdr:row>32</xdr:row>
      <xdr:rowOff>169669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14</xdr:row>
      <xdr:rowOff>278258</xdr:rowOff>
    </xdr:from>
    <xdr:to>
      <xdr:col>1</xdr:col>
      <xdr:colOff>2164268</xdr:colOff>
      <xdr:row>20</xdr:row>
      <xdr:rowOff>204668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468848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738452</xdr:colOff>
      <xdr:row>14</xdr:row>
      <xdr:rowOff>42808</xdr:rowOff>
    </xdr:from>
    <xdr:to>
      <xdr:col>1</xdr:col>
      <xdr:colOff>2536539</xdr:colOff>
      <xdr:row>14</xdr:row>
      <xdr:rowOff>375665</xdr:rowOff>
    </xdr:to>
    <xdr:sp macro="" textlink="" fLocksText="0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38452" y="5233398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27215</xdr:colOff>
      <xdr:row>19</xdr:row>
      <xdr:rowOff>288472</xdr:rowOff>
    </xdr:from>
    <xdr:to>
      <xdr:col>10</xdr:col>
      <xdr:colOff>272143</xdr:colOff>
      <xdr:row>32</xdr:row>
      <xdr:rowOff>183078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68035</xdr:colOff>
      <xdr:row>20</xdr:row>
      <xdr:rowOff>2722</xdr:rowOff>
    </xdr:from>
    <xdr:to>
      <xdr:col>19</xdr:col>
      <xdr:colOff>242454</xdr:colOff>
      <xdr:row>32</xdr:row>
      <xdr:rowOff>196685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14</xdr:row>
      <xdr:rowOff>272144</xdr:rowOff>
    </xdr:from>
    <xdr:to>
      <xdr:col>1</xdr:col>
      <xdr:colOff>2164268</xdr:colOff>
      <xdr:row>20</xdr:row>
      <xdr:rowOff>178759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524501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721173</xdr:colOff>
      <xdr:row>14</xdr:row>
      <xdr:rowOff>54428</xdr:rowOff>
    </xdr:from>
    <xdr:to>
      <xdr:col>1</xdr:col>
      <xdr:colOff>2519260</xdr:colOff>
      <xdr:row>14</xdr:row>
      <xdr:rowOff>387285</xdr:rowOff>
    </xdr:to>
    <xdr:sp macro="" textlink="" fLocksText="0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21173" y="5306785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9072</xdr:colOff>
      <xdr:row>20</xdr:row>
      <xdr:rowOff>29029</xdr:rowOff>
    </xdr:from>
    <xdr:to>
      <xdr:col>10</xdr:col>
      <xdr:colOff>254000</xdr:colOff>
      <xdr:row>32</xdr:row>
      <xdr:rowOff>219364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4535</xdr:colOff>
      <xdr:row>20</xdr:row>
      <xdr:rowOff>16329</xdr:rowOff>
    </xdr:from>
    <xdr:to>
      <xdr:col>19</xdr:col>
      <xdr:colOff>178954</xdr:colOff>
      <xdr:row>32</xdr:row>
      <xdr:rowOff>206664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14</xdr:row>
      <xdr:rowOff>266700</xdr:rowOff>
    </xdr:from>
    <xdr:to>
      <xdr:col>1</xdr:col>
      <xdr:colOff>2202368</xdr:colOff>
      <xdr:row>20</xdr:row>
      <xdr:rowOff>180572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499100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749300</xdr:colOff>
      <xdr:row>14</xdr:row>
      <xdr:rowOff>50800</xdr:rowOff>
    </xdr:from>
    <xdr:to>
      <xdr:col>1</xdr:col>
      <xdr:colOff>2547387</xdr:colOff>
      <xdr:row>14</xdr:row>
      <xdr:rowOff>383657</xdr:rowOff>
    </xdr:to>
    <xdr:sp macro="" textlink="" fLocksText="0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49300" y="5283200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123372</xdr:colOff>
      <xdr:row>20</xdr:row>
      <xdr:rowOff>16329</xdr:rowOff>
    </xdr:from>
    <xdr:to>
      <xdr:col>10</xdr:col>
      <xdr:colOff>368300</xdr:colOff>
      <xdr:row>32</xdr:row>
      <xdr:rowOff>206664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42635</xdr:colOff>
      <xdr:row>20</xdr:row>
      <xdr:rowOff>29029</xdr:rowOff>
    </xdr:from>
    <xdr:to>
      <xdr:col>19</xdr:col>
      <xdr:colOff>217054</xdr:colOff>
      <xdr:row>32</xdr:row>
      <xdr:rowOff>219364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66454</xdr:colOff>
      <xdr:row>14</xdr:row>
      <xdr:rowOff>276889</xdr:rowOff>
    </xdr:from>
    <xdr:to>
      <xdr:col>1</xdr:col>
      <xdr:colOff>2230722</xdr:colOff>
      <xdr:row>20</xdr:row>
      <xdr:rowOff>179981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454" y="5526715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775295</xdr:colOff>
      <xdr:row>14</xdr:row>
      <xdr:rowOff>44304</xdr:rowOff>
    </xdr:from>
    <xdr:to>
      <xdr:col>1</xdr:col>
      <xdr:colOff>2573382</xdr:colOff>
      <xdr:row>14</xdr:row>
      <xdr:rowOff>377161</xdr:rowOff>
    </xdr:to>
    <xdr:sp macro="" textlink="" fLocksText="0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775295" y="5294130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26168</xdr:colOff>
      <xdr:row>20</xdr:row>
      <xdr:rowOff>11444</xdr:rowOff>
    </xdr:from>
    <xdr:to>
      <xdr:col>10</xdr:col>
      <xdr:colOff>271096</xdr:colOff>
      <xdr:row>32</xdr:row>
      <xdr:rowOff>204710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33842</xdr:colOff>
      <xdr:row>20</xdr:row>
      <xdr:rowOff>11444</xdr:rowOff>
    </xdr:from>
    <xdr:to>
      <xdr:col>19</xdr:col>
      <xdr:colOff>208261</xdr:colOff>
      <xdr:row>32</xdr:row>
      <xdr:rowOff>204710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34636</xdr:colOff>
      <xdr:row>14</xdr:row>
      <xdr:rowOff>259772</xdr:rowOff>
    </xdr:from>
    <xdr:to>
      <xdr:col>1</xdr:col>
      <xdr:colOff>2198904</xdr:colOff>
      <xdr:row>20</xdr:row>
      <xdr:rowOff>179550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36" y="5455227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741945</xdr:colOff>
      <xdr:row>14</xdr:row>
      <xdr:rowOff>40104</xdr:rowOff>
    </xdr:from>
    <xdr:to>
      <xdr:col>1</xdr:col>
      <xdr:colOff>2540032</xdr:colOff>
      <xdr:row>14</xdr:row>
      <xdr:rowOff>372961</xdr:rowOff>
    </xdr:to>
    <xdr:sp macro="" textlink="" fLocksText="0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741945" y="5283867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24947</xdr:colOff>
      <xdr:row>20</xdr:row>
      <xdr:rowOff>48079</xdr:rowOff>
    </xdr:from>
    <xdr:to>
      <xdr:col>10</xdr:col>
      <xdr:colOff>269875</xdr:colOff>
      <xdr:row>32</xdr:row>
      <xdr:rowOff>235239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4535</xdr:colOff>
      <xdr:row>20</xdr:row>
      <xdr:rowOff>16329</xdr:rowOff>
    </xdr:from>
    <xdr:to>
      <xdr:col>19</xdr:col>
      <xdr:colOff>178954</xdr:colOff>
      <xdr:row>32</xdr:row>
      <xdr:rowOff>203489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47625</xdr:colOff>
      <xdr:row>14</xdr:row>
      <xdr:rowOff>238125</xdr:rowOff>
    </xdr:from>
    <xdr:to>
      <xdr:col>1</xdr:col>
      <xdr:colOff>2211893</xdr:colOff>
      <xdr:row>20</xdr:row>
      <xdr:rowOff>158347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5441156"/>
          <a:ext cx="2164268" cy="2682472"/>
        </a:xfrm>
        <a:prstGeom prst="rect">
          <a:avLst/>
        </a:prstGeom>
      </xdr:spPr>
    </xdr:pic>
    <xdr:clientData/>
  </xdr:twoCellAnchor>
  <xdr:twoCellAnchor>
    <xdr:from>
      <xdr:col>1</xdr:col>
      <xdr:colOff>773902</xdr:colOff>
      <xdr:row>14</xdr:row>
      <xdr:rowOff>47624</xdr:rowOff>
    </xdr:from>
    <xdr:to>
      <xdr:col>1</xdr:col>
      <xdr:colOff>2571989</xdr:colOff>
      <xdr:row>14</xdr:row>
      <xdr:rowOff>380481</xdr:rowOff>
    </xdr:to>
    <xdr:sp macro="" textlink="" fLocksText="0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773902" y="5250655"/>
          <a:ext cx="1798087" cy="3328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　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70" zoomScaleNormal="70" workbookViewId="0">
      <selection activeCell="AG16" sqref="AG16"/>
    </sheetView>
  </sheetViews>
  <sheetFormatPr defaultRowHeight="18.75" x14ac:dyDescent="0.4"/>
  <cols>
    <col min="2" max="2" width="36.375" customWidth="1"/>
    <col min="3" max="3" width="9.625" customWidth="1"/>
    <col min="34" max="34" width="11" bestFit="1" customWidth="1"/>
  </cols>
  <sheetData>
    <row r="1" spans="1:34" ht="24" x14ac:dyDescent="0.4">
      <c r="B1" s="52" t="s">
        <v>0</v>
      </c>
      <c r="C1" s="1"/>
    </row>
    <row r="2" spans="1:34" ht="24" x14ac:dyDescent="0.4">
      <c r="B2" s="52" t="s">
        <v>1</v>
      </c>
      <c r="C2" s="1"/>
      <c r="D2" s="47" t="s">
        <v>107</v>
      </c>
    </row>
    <row r="3" spans="1:34" x14ac:dyDescent="0.4">
      <c r="A3" s="29"/>
      <c r="B3" s="6" t="s">
        <v>9</v>
      </c>
      <c r="C3" s="77" t="s">
        <v>83</v>
      </c>
      <c r="D3" s="20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</row>
    <row r="4" spans="1:34" ht="19.5" thickBot="1" x14ac:dyDescent="0.45">
      <c r="A4" s="29"/>
      <c r="B4" s="6" t="s">
        <v>8</v>
      </c>
      <c r="C4" s="78"/>
      <c r="D4" s="21" t="s">
        <v>11</v>
      </c>
      <c r="E4" s="18" t="s">
        <v>14</v>
      </c>
      <c r="F4" s="18" t="s">
        <v>17</v>
      </c>
      <c r="G4" s="18" t="s">
        <v>45</v>
      </c>
      <c r="H4" s="18" t="s">
        <v>46</v>
      </c>
      <c r="I4" s="18" t="s">
        <v>47</v>
      </c>
      <c r="J4" s="18" t="s">
        <v>48</v>
      </c>
      <c r="K4" s="18" t="s">
        <v>10</v>
      </c>
      <c r="L4" s="18" t="s">
        <v>13</v>
      </c>
      <c r="M4" s="18" t="s">
        <v>16</v>
      </c>
      <c r="N4" s="18" t="s">
        <v>45</v>
      </c>
      <c r="O4" s="18" t="s">
        <v>46</v>
      </c>
      <c r="P4" s="18" t="s">
        <v>47</v>
      </c>
      <c r="Q4" s="18" t="s">
        <v>48</v>
      </c>
      <c r="R4" s="18" t="s">
        <v>10</v>
      </c>
      <c r="S4" s="18" t="s">
        <v>13</v>
      </c>
      <c r="T4" s="18" t="s">
        <v>16</v>
      </c>
      <c r="U4" s="18" t="s">
        <v>45</v>
      </c>
      <c r="V4" s="18" t="s">
        <v>46</v>
      </c>
      <c r="W4" s="18" t="s">
        <v>47</v>
      </c>
      <c r="X4" s="18" t="s">
        <v>48</v>
      </c>
      <c r="Y4" s="18" t="s">
        <v>10</v>
      </c>
      <c r="Z4" s="18" t="s">
        <v>13</v>
      </c>
      <c r="AA4" s="18" t="s">
        <v>16</v>
      </c>
      <c r="AB4" s="18" t="s">
        <v>45</v>
      </c>
      <c r="AC4" s="18" t="s">
        <v>46</v>
      </c>
      <c r="AD4" s="18" t="s">
        <v>47</v>
      </c>
      <c r="AE4" s="18" t="s">
        <v>48</v>
      </c>
      <c r="AF4" s="18" t="s">
        <v>10</v>
      </c>
      <c r="AG4" s="18" t="s">
        <v>13</v>
      </c>
    </row>
    <row r="5" spans="1:34" s="10" customFormat="1" ht="33" customHeight="1" thickTop="1" x14ac:dyDescent="0.4">
      <c r="A5" s="60">
        <v>1</v>
      </c>
      <c r="B5" s="57" t="s">
        <v>2</v>
      </c>
      <c r="C5" s="41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3"/>
    </row>
    <row r="6" spans="1:34" s="10" customFormat="1" ht="33" customHeight="1" x14ac:dyDescent="0.4">
      <c r="A6" s="60">
        <v>2</v>
      </c>
      <c r="B6" s="58" t="s">
        <v>3</v>
      </c>
      <c r="C6" s="42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4"/>
    </row>
    <row r="7" spans="1:34" s="10" customFormat="1" ht="33" customHeight="1" x14ac:dyDescent="0.4">
      <c r="A7" s="60">
        <v>3</v>
      </c>
      <c r="B7" s="57" t="s">
        <v>95</v>
      </c>
      <c r="C7" s="41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6"/>
    </row>
    <row r="8" spans="1:34" s="10" customFormat="1" ht="33" customHeight="1" x14ac:dyDescent="0.4">
      <c r="A8" s="60">
        <v>4</v>
      </c>
      <c r="B8" s="58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4"/>
    </row>
    <row r="9" spans="1:34" s="10" customFormat="1" ht="33" customHeight="1" x14ac:dyDescent="0.4">
      <c r="A9" s="60">
        <v>5</v>
      </c>
      <c r="B9" s="57" t="s">
        <v>96</v>
      </c>
      <c r="C9" s="41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6"/>
    </row>
    <row r="10" spans="1:34" s="10" customFormat="1" ht="33" customHeight="1" x14ac:dyDescent="0.4">
      <c r="A10" s="60">
        <v>6</v>
      </c>
      <c r="B10" s="58" t="s">
        <v>97</v>
      </c>
      <c r="C10" s="42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4"/>
    </row>
    <row r="11" spans="1:34" s="10" customFormat="1" ht="33" customHeight="1" x14ac:dyDescent="0.4">
      <c r="A11" s="60">
        <v>7</v>
      </c>
      <c r="B11" s="57" t="s">
        <v>5</v>
      </c>
      <c r="C11" s="41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6"/>
    </row>
    <row r="12" spans="1:34" s="10" customFormat="1" ht="33" customHeight="1" x14ac:dyDescent="0.4">
      <c r="A12" s="60">
        <v>8</v>
      </c>
      <c r="B12" s="58" t="s">
        <v>99</v>
      </c>
      <c r="C12" s="42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24"/>
    </row>
    <row r="13" spans="1:34" s="10" customFormat="1" ht="33" customHeight="1" x14ac:dyDescent="0.4">
      <c r="A13" s="79">
        <v>9</v>
      </c>
      <c r="B13" s="57" t="s">
        <v>98</v>
      </c>
      <c r="C13" s="41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6"/>
    </row>
    <row r="14" spans="1:34" s="10" customFormat="1" ht="33" customHeight="1" thickBot="1" x14ac:dyDescent="0.45">
      <c r="A14" s="80"/>
      <c r="B14" s="59" t="s">
        <v>101</v>
      </c>
      <c r="C14" s="42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4"/>
    </row>
    <row r="15" spans="1:34" s="10" customFormat="1" ht="33" customHeight="1" thickTop="1" thickBot="1" x14ac:dyDescent="0.45">
      <c r="A15" s="64">
        <v>10</v>
      </c>
      <c r="B15" s="62" t="s">
        <v>105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6"/>
      <c r="AH15" s="75" t="s">
        <v>50</v>
      </c>
    </row>
    <row r="16" spans="1:34" s="10" customFormat="1" ht="90" customHeight="1" thickTop="1" thickBot="1" x14ac:dyDescent="0.45">
      <c r="A16" s="61"/>
      <c r="B16" s="65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76"/>
    </row>
    <row r="17" spans="1:34" s="10" customFormat="1" ht="33" customHeight="1" thickTop="1" x14ac:dyDescent="0.4">
      <c r="A17" s="61"/>
      <c r="B17" s="63" t="s">
        <v>6</v>
      </c>
      <c r="C17" s="13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13">
        <f>SUM(D17:AG17)</f>
        <v>0</v>
      </c>
    </row>
    <row r="20" spans="1:34" ht="24" x14ac:dyDescent="0.4">
      <c r="D20" s="52" t="s">
        <v>51</v>
      </c>
    </row>
  </sheetData>
  <sheetProtection algorithmName="SHA-512" hashValue="necrwtWpuapu0kpN1fJIFIxVvpymJEsEBfpyFYvbbfGvRFV7E3bG2YTDDCXfLJsMufE9z/PSi9yBRfyMmHEw5A==" saltValue="F+p/EmRnufSajhw1pToHwg==" spinCount="100000" sheet="1" objects="1" scenarios="1"/>
  <protectedRanges>
    <protectedRange sqref="D5:AG16 B15" name="範囲2"/>
    <protectedRange sqref="D5:AG16" name="範囲1"/>
  </protectedRanges>
  <mergeCells count="3">
    <mergeCell ref="AH15:AH16"/>
    <mergeCell ref="C3:C4"/>
    <mergeCell ref="A13:A14"/>
  </mergeCells>
  <phoneticPr fontId="1"/>
  <dataValidations count="2">
    <dataValidation type="list" allowBlank="1" showInputMessage="1" sqref="E12">
      <formula1>"　,〇"</formula1>
    </dataValidation>
    <dataValidation type="list" allowBlank="1" showInputMessage="1" sqref="D5:AG11 D15:AG15">
      <formula1>"○,　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="85" zoomScaleNormal="85" workbookViewId="0">
      <selection activeCell="B3" sqref="B3:B11"/>
    </sheetView>
  </sheetViews>
  <sheetFormatPr defaultRowHeight="18.75" x14ac:dyDescent="0.4"/>
  <cols>
    <col min="1" max="1" width="32.25" customWidth="1"/>
  </cols>
  <sheetData>
    <row r="2" spans="1:8" ht="24" x14ac:dyDescent="0.4">
      <c r="A2" s="52" t="s">
        <v>73</v>
      </c>
    </row>
    <row r="3" spans="1:8" ht="24.75" thickBot="1" x14ac:dyDescent="0.45">
      <c r="A3" s="3" t="s">
        <v>1</v>
      </c>
      <c r="B3" s="2">
        <f>'4月'!$AH$17</f>
        <v>0</v>
      </c>
      <c r="D3" s="53" t="s">
        <v>88</v>
      </c>
      <c r="E3" s="54"/>
    </row>
    <row r="4" spans="1:8" ht="24.75" thickBot="1" x14ac:dyDescent="0.55000000000000004">
      <c r="A4" s="3" t="s">
        <v>74</v>
      </c>
      <c r="B4" s="2">
        <f>'5月'!AI17</f>
        <v>0</v>
      </c>
      <c r="C4" s="28"/>
      <c r="D4" s="55">
        <f>B12+B14+B24</f>
        <v>0</v>
      </c>
      <c r="E4" s="56" t="s">
        <v>89</v>
      </c>
    </row>
    <row r="5" spans="1:8" x14ac:dyDescent="0.4">
      <c r="A5" s="3" t="s">
        <v>75</v>
      </c>
      <c r="B5" s="2">
        <f>'6月'!AH17</f>
        <v>0</v>
      </c>
    </row>
    <row r="6" spans="1:8" x14ac:dyDescent="0.4">
      <c r="A6" s="3" t="s">
        <v>76</v>
      </c>
      <c r="B6" s="2">
        <f>'7月'!AI17</f>
        <v>0</v>
      </c>
    </row>
    <row r="7" spans="1:8" x14ac:dyDescent="0.4">
      <c r="A7" s="3" t="s">
        <v>77</v>
      </c>
      <c r="B7" s="2">
        <f>'8月'!AI17</f>
        <v>0</v>
      </c>
    </row>
    <row r="8" spans="1:8" x14ac:dyDescent="0.4">
      <c r="A8" s="3" t="s">
        <v>78</v>
      </c>
      <c r="B8" s="2">
        <f>'9月'!AH17</f>
        <v>0</v>
      </c>
    </row>
    <row r="9" spans="1:8" x14ac:dyDescent="0.4">
      <c r="A9" s="3" t="s">
        <v>79</v>
      </c>
      <c r="B9" s="2">
        <f>'10月'!AI17</f>
        <v>0</v>
      </c>
    </row>
    <row r="10" spans="1:8" x14ac:dyDescent="0.4">
      <c r="A10" s="3" t="s">
        <v>80</v>
      </c>
      <c r="B10" s="2">
        <f>'11月'!AH17</f>
        <v>0</v>
      </c>
    </row>
    <row r="11" spans="1:8" x14ac:dyDescent="0.4">
      <c r="A11" s="3" t="s">
        <v>81</v>
      </c>
      <c r="B11" s="2">
        <f>'12月'!AI17</f>
        <v>0</v>
      </c>
    </row>
    <row r="12" spans="1:8" x14ac:dyDescent="0.4">
      <c r="A12" s="27" t="s">
        <v>82</v>
      </c>
      <c r="B12" s="11">
        <f>SUM(B3:B11)</f>
        <v>0</v>
      </c>
    </row>
    <row r="13" spans="1:8" ht="19.5" thickBot="1" x14ac:dyDescent="0.45">
      <c r="B13" s="36"/>
      <c r="H13" s="29"/>
    </row>
    <row r="14" spans="1:8" ht="21" thickTop="1" thickBot="1" x14ac:dyDescent="0.45">
      <c r="A14" s="35" t="s">
        <v>87</v>
      </c>
      <c r="B14" s="37"/>
      <c r="C14" s="68" t="s">
        <v>104</v>
      </c>
    </row>
    <row r="15" spans="1:8" ht="19.5" thickTop="1" x14ac:dyDescent="0.4">
      <c r="D15" s="29"/>
    </row>
    <row r="16" spans="1:8" ht="24.75" thickBot="1" x14ac:dyDescent="0.45">
      <c r="A16" s="52" t="s">
        <v>85</v>
      </c>
    </row>
    <row r="17" spans="1:2" ht="19.5" thickTop="1" x14ac:dyDescent="0.4">
      <c r="A17" s="31" t="s">
        <v>90</v>
      </c>
      <c r="B17" s="38"/>
    </row>
    <row r="18" spans="1:2" x14ac:dyDescent="0.4">
      <c r="A18" s="31" t="s">
        <v>91</v>
      </c>
      <c r="B18" s="39"/>
    </row>
    <row r="19" spans="1:2" ht="37.5" customHeight="1" x14ac:dyDescent="0.4">
      <c r="A19" s="32" t="s">
        <v>102</v>
      </c>
      <c r="B19" s="39"/>
    </row>
    <row r="20" spans="1:2" ht="37.5" x14ac:dyDescent="0.4">
      <c r="A20" s="32" t="s">
        <v>92</v>
      </c>
      <c r="B20" s="39"/>
    </row>
    <row r="21" spans="1:2" ht="37.5" x14ac:dyDescent="0.4">
      <c r="A21" s="32" t="s">
        <v>93</v>
      </c>
      <c r="B21" s="39"/>
    </row>
    <row r="22" spans="1:2" ht="38.25" thickBot="1" x14ac:dyDescent="0.45">
      <c r="A22" s="33" t="s">
        <v>86</v>
      </c>
      <c r="B22" s="40"/>
    </row>
    <row r="23" spans="1:2" ht="57" thickTop="1" x14ac:dyDescent="0.4">
      <c r="A23" s="30" t="s">
        <v>94</v>
      </c>
      <c r="B23" s="34">
        <f>B22/20</f>
        <v>0</v>
      </c>
    </row>
    <row r="24" spans="1:2" x14ac:dyDescent="0.4">
      <c r="A24" s="27" t="s">
        <v>82</v>
      </c>
      <c r="B24" s="11">
        <f>SUM(B17:B21)+B23</f>
        <v>0</v>
      </c>
    </row>
  </sheetData>
  <sheetProtection algorithmName="SHA-512" hashValue="JSFFoJLKxIHSMBO3NxNUL2jyBnk5umGSilMbDXQRsL773ElSRgLnIYHA8KuxCfSqEfua9FzWpJ/9HFMU73SBQg==" saltValue="62vFpaNgF+mliehSDmS5MQ==" spinCount="100000" sheet="1" objects="1" scenarios="1"/>
  <protectedRanges>
    <protectedRange sqref="B17:B22" name="範囲1"/>
    <protectedRange sqref="B14" name="範囲2"/>
  </protectedRange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78" zoomScaleNormal="78" workbookViewId="0">
      <selection activeCell="F16" sqref="F16"/>
    </sheetView>
  </sheetViews>
  <sheetFormatPr defaultRowHeight="18.75" x14ac:dyDescent="0.4"/>
  <cols>
    <col min="2" max="2" width="36.125" customWidth="1"/>
    <col min="3" max="3" width="9.625" customWidth="1"/>
    <col min="35" max="35" width="11" bestFit="1" customWidth="1"/>
  </cols>
  <sheetData>
    <row r="1" spans="1:35" ht="24" x14ac:dyDescent="0.4">
      <c r="B1" s="52" t="s">
        <v>0</v>
      </c>
      <c r="C1" s="1"/>
    </row>
    <row r="2" spans="1:35" ht="24" x14ac:dyDescent="0.4">
      <c r="B2" s="52" t="s">
        <v>52</v>
      </c>
      <c r="C2" s="1"/>
      <c r="D2" s="47" t="s">
        <v>107</v>
      </c>
    </row>
    <row r="3" spans="1:35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55</v>
      </c>
    </row>
    <row r="4" spans="1:35" ht="19.5" thickBot="1" x14ac:dyDescent="0.45">
      <c r="B4" s="6" t="s">
        <v>8</v>
      </c>
      <c r="C4" s="78"/>
      <c r="D4" s="18" t="s">
        <v>17</v>
      </c>
      <c r="E4" s="18" t="s">
        <v>53</v>
      </c>
      <c r="F4" s="18" t="s">
        <v>46</v>
      </c>
      <c r="G4" s="18" t="s">
        <v>47</v>
      </c>
      <c r="H4" s="18" t="s">
        <v>48</v>
      </c>
      <c r="I4" s="18" t="s">
        <v>10</v>
      </c>
      <c r="J4" s="18" t="s">
        <v>13</v>
      </c>
      <c r="K4" s="18" t="s">
        <v>16</v>
      </c>
      <c r="L4" s="18" t="s">
        <v>45</v>
      </c>
      <c r="M4" s="18" t="s">
        <v>46</v>
      </c>
      <c r="N4" s="18" t="s">
        <v>47</v>
      </c>
      <c r="O4" s="18" t="s">
        <v>48</v>
      </c>
      <c r="P4" s="18" t="s">
        <v>10</v>
      </c>
      <c r="Q4" s="18" t="s">
        <v>13</v>
      </c>
      <c r="R4" s="18" t="s">
        <v>16</v>
      </c>
      <c r="S4" s="18" t="s">
        <v>45</v>
      </c>
      <c r="T4" s="18" t="s">
        <v>46</v>
      </c>
      <c r="U4" s="18" t="s">
        <v>47</v>
      </c>
      <c r="V4" s="18" t="s">
        <v>48</v>
      </c>
      <c r="W4" s="18" t="s">
        <v>10</v>
      </c>
      <c r="X4" s="18" t="s">
        <v>13</v>
      </c>
      <c r="Y4" s="18" t="s">
        <v>16</v>
      </c>
      <c r="Z4" s="18" t="s">
        <v>45</v>
      </c>
      <c r="AA4" s="18" t="s">
        <v>46</v>
      </c>
      <c r="AB4" s="18" t="s">
        <v>47</v>
      </c>
      <c r="AC4" s="18" t="s">
        <v>48</v>
      </c>
      <c r="AD4" s="18" t="s">
        <v>10</v>
      </c>
      <c r="AE4" s="18" t="s">
        <v>13</v>
      </c>
      <c r="AF4" s="18" t="s">
        <v>16</v>
      </c>
      <c r="AG4" s="18" t="s">
        <v>45</v>
      </c>
      <c r="AH4" s="18" t="s">
        <v>56</v>
      </c>
    </row>
    <row r="5" spans="1:35" s="10" customFormat="1" ht="33" customHeight="1" thickTop="1" x14ac:dyDescent="0.4">
      <c r="A5" s="66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3"/>
    </row>
    <row r="6" spans="1:35" s="10" customFormat="1" ht="33" customHeight="1" x14ac:dyDescent="0.4">
      <c r="A6" s="66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4"/>
    </row>
    <row r="7" spans="1:35" s="10" customFormat="1" ht="33" customHeight="1" x14ac:dyDescent="0.4">
      <c r="A7" s="51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</row>
    <row r="8" spans="1:35" s="10" customFormat="1" ht="33" customHeight="1" x14ac:dyDescent="0.4">
      <c r="A8" s="66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/>
    </row>
    <row r="9" spans="1:35" s="10" customFormat="1" ht="33" customHeight="1" x14ac:dyDescent="0.4">
      <c r="A9" s="66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6"/>
    </row>
    <row r="10" spans="1:35" s="10" customFormat="1" ht="33" customHeight="1" x14ac:dyDescent="0.4">
      <c r="A10" s="51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4"/>
    </row>
    <row r="11" spans="1:35" s="10" customFormat="1" ht="33" customHeight="1" x14ac:dyDescent="0.4">
      <c r="A11" s="66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6"/>
    </row>
    <row r="12" spans="1:35" s="10" customFormat="1" ht="33" customHeight="1" x14ac:dyDescent="0.4">
      <c r="A12" s="66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/>
    </row>
    <row r="13" spans="1:35" s="10" customFormat="1" ht="33" customHeight="1" x14ac:dyDescent="0.4">
      <c r="A13" s="75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6"/>
    </row>
    <row r="14" spans="1:35" s="10" customFormat="1" ht="33" customHeight="1" thickBot="1" x14ac:dyDescent="0.45">
      <c r="A14" s="76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4"/>
    </row>
    <row r="15" spans="1:35" s="10" customFormat="1" ht="33" customHeight="1" thickTop="1" thickBot="1" x14ac:dyDescent="0.45">
      <c r="A15" s="66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  <c r="AI15" s="75" t="s">
        <v>57</v>
      </c>
    </row>
    <row r="16" spans="1:35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76"/>
    </row>
    <row r="17" spans="2:35" s="10" customFormat="1" ht="33" customHeight="1" thickTop="1" x14ac:dyDescent="0.4">
      <c r="B17" s="12" t="s">
        <v>6</v>
      </c>
      <c r="C17" s="22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22">
        <f t="shared" ref="AH17" si="1">COUNTIFS(AH5:AH11,"〇")+COUNTIF(AH15,"〇")+COUNT(AH12:AH13)</f>
        <v>0</v>
      </c>
      <c r="AI17" s="14">
        <f>SUM(D17:AH17)</f>
        <v>0</v>
      </c>
    </row>
    <row r="20" spans="2:35" ht="24" x14ac:dyDescent="0.4">
      <c r="D20" s="52" t="s">
        <v>51</v>
      </c>
    </row>
  </sheetData>
  <sheetProtection algorithmName="SHA-512" hashValue="pH//Z8yAm9mFZpcSTcb7rX2HTUOKvLKOQFU1dehOwJkAoRSfumoGNrHA5Oui3kehSzvxfEmX2/RLzThknLXsTQ==" saltValue="1vfY4icNp7SLT+HD6d542A==" spinCount="100000" sheet="1" objects="1" scenarios="1"/>
  <protectedRanges>
    <protectedRange sqref="D5:AH16 B15" name="範囲2"/>
    <protectedRange sqref="D5:AH16" name="範囲1_1"/>
  </protectedRanges>
  <mergeCells count="3">
    <mergeCell ref="AI15:AI16"/>
    <mergeCell ref="C3:C4"/>
    <mergeCell ref="A13:A14"/>
  </mergeCells>
  <phoneticPr fontId="1"/>
  <dataValidations count="2">
    <dataValidation type="list" allowBlank="1" showInputMessage="1" sqref="D15:AH15 D5:AH11">
      <formula1>"〇,　"</formula1>
    </dataValidation>
    <dataValidation type="list" allowBlank="1" showInputMessage="1" sqref="E12">
      <formula1>"　,〇"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B1" zoomScale="69" zoomScaleNormal="69" workbookViewId="0">
      <selection activeCell="D5" sqref="D5"/>
    </sheetView>
  </sheetViews>
  <sheetFormatPr defaultRowHeight="18.75" x14ac:dyDescent="0.4"/>
  <cols>
    <col min="2" max="2" width="36.125" customWidth="1"/>
    <col min="3" max="3" width="9.625" customWidth="1"/>
    <col min="34" max="34" width="11" bestFit="1" customWidth="1"/>
  </cols>
  <sheetData>
    <row r="1" spans="1:34" ht="24" x14ac:dyDescent="0.4">
      <c r="B1" s="52" t="s">
        <v>0</v>
      </c>
      <c r="C1" s="1"/>
    </row>
    <row r="2" spans="1:34" ht="24" x14ac:dyDescent="0.4">
      <c r="B2" s="52" t="s">
        <v>54</v>
      </c>
      <c r="C2" s="1"/>
      <c r="D2" s="47" t="s">
        <v>107</v>
      </c>
    </row>
    <row r="3" spans="1:34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</row>
    <row r="4" spans="1:34" ht="19.5" thickBot="1" x14ac:dyDescent="0.45">
      <c r="B4" s="6" t="s">
        <v>8</v>
      </c>
      <c r="C4" s="78"/>
      <c r="D4" s="18" t="s">
        <v>58</v>
      </c>
      <c r="E4" s="18" t="s">
        <v>59</v>
      </c>
      <c r="F4" s="18" t="s">
        <v>10</v>
      </c>
      <c r="G4" s="18" t="s">
        <v>13</v>
      </c>
      <c r="H4" s="18" t="s">
        <v>16</v>
      </c>
      <c r="I4" s="18" t="s">
        <v>45</v>
      </c>
      <c r="J4" s="18" t="s">
        <v>46</v>
      </c>
      <c r="K4" s="18" t="s">
        <v>47</v>
      </c>
      <c r="L4" s="18" t="s">
        <v>48</v>
      </c>
      <c r="M4" s="18" t="s">
        <v>10</v>
      </c>
      <c r="N4" s="18" t="s">
        <v>13</v>
      </c>
      <c r="O4" s="18" t="s">
        <v>16</v>
      </c>
      <c r="P4" s="18" t="s">
        <v>45</v>
      </c>
      <c r="Q4" s="18" t="s">
        <v>46</v>
      </c>
      <c r="R4" s="18" t="s">
        <v>47</v>
      </c>
      <c r="S4" s="18" t="s">
        <v>48</v>
      </c>
      <c r="T4" s="18" t="s">
        <v>10</v>
      </c>
      <c r="U4" s="18" t="s">
        <v>13</v>
      </c>
      <c r="V4" s="18" t="s">
        <v>16</v>
      </c>
      <c r="W4" s="18" t="s">
        <v>45</v>
      </c>
      <c r="X4" s="18" t="s">
        <v>46</v>
      </c>
      <c r="Y4" s="18" t="s">
        <v>47</v>
      </c>
      <c r="Z4" s="18" t="s">
        <v>48</v>
      </c>
      <c r="AA4" s="18" t="s">
        <v>10</v>
      </c>
      <c r="AB4" s="18" t="s">
        <v>13</v>
      </c>
      <c r="AC4" s="18" t="s">
        <v>16</v>
      </c>
      <c r="AD4" s="18" t="s">
        <v>45</v>
      </c>
      <c r="AE4" s="18" t="s">
        <v>46</v>
      </c>
      <c r="AF4" s="18" t="s">
        <v>47</v>
      </c>
      <c r="AG4" s="18" t="s">
        <v>48</v>
      </c>
    </row>
    <row r="5" spans="1:34" s="10" customFormat="1" ht="33" customHeight="1" thickTop="1" x14ac:dyDescent="0.4">
      <c r="A5" s="60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4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4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4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4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4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4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4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4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4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4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75" t="s">
        <v>60</v>
      </c>
    </row>
    <row r="16" spans="1:34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76"/>
    </row>
    <row r="17" spans="2:34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14">
        <f>SUM(D17:AG17)</f>
        <v>0</v>
      </c>
    </row>
    <row r="20" spans="2:34" ht="24" x14ac:dyDescent="0.4">
      <c r="D20" s="52" t="s">
        <v>51</v>
      </c>
    </row>
  </sheetData>
  <sheetProtection algorithmName="SHA-512" hashValue="L+AlPLYHqFEn+bypo7/Zmde1aAwq9Pwy/xAxVrqOqgsSQGUljv3a0gZcpyMYBjhYUfNOmOVcJUtJ0khnT8of9w==" saltValue="HV1PFEPWuwYn5QF778nF3g==" spinCount="100000" sheet="1" objects="1" scenarios="1"/>
  <protectedRanges>
    <protectedRange sqref="D5:AG16 B15" name="範囲2"/>
    <protectedRange sqref="D5:AG16" name="範囲1_1_2"/>
  </protectedRanges>
  <mergeCells count="3">
    <mergeCell ref="AH15:AH16"/>
    <mergeCell ref="C3:C4"/>
    <mergeCell ref="A13:A14"/>
  </mergeCells>
  <phoneticPr fontId="1"/>
  <dataValidations count="3">
    <dataValidation type="list" allowBlank="1" showInputMessage="1" sqref="E12">
      <formula1>"　,〇"</formula1>
    </dataValidation>
    <dataValidation type="list" allowBlank="1" showInputMessage="1" sqref="D15:AG15 E5:AG11 D6:D11">
      <formula1>"　,○"</formula1>
    </dataValidation>
    <dataValidation type="list" allowBlank="1" showInputMessage="1" sqref="D5">
      <formula1>"〇,　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69" zoomScaleNormal="69" workbookViewId="0">
      <selection activeCell="Z15" sqref="Z15 Z5:Z13"/>
    </sheetView>
  </sheetViews>
  <sheetFormatPr defaultRowHeight="18.75" x14ac:dyDescent="0.4"/>
  <cols>
    <col min="2" max="2" width="36.125" customWidth="1"/>
    <col min="3" max="3" width="9.625" customWidth="1"/>
    <col min="35" max="35" width="11" bestFit="1" customWidth="1"/>
  </cols>
  <sheetData>
    <row r="1" spans="1:35" ht="24" x14ac:dyDescent="0.4">
      <c r="B1" s="52" t="s">
        <v>0</v>
      </c>
      <c r="C1" s="1"/>
    </row>
    <row r="2" spans="1:35" ht="24" x14ac:dyDescent="0.4">
      <c r="B2" s="52" t="s">
        <v>61</v>
      </c>
      <c r="C2" s="1"/>
      <c r="D2" s="47" t="s">
        <v>107</v>
      </c>
    </row>
    <row r="3" spans="1:35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55</v>
      </c>
    </row>
    <row r="4" spans="1:35" ht="19.5" thickBot="1" x14ac:dyDescent="0.45">
      <c r="B4" s="6" t="s">
        <v>8</v>
      </c>
      <c r="C4" s="78"/>
      <c r="D4" s="18" t="s">
        <v>11</v>
      </c>
      <c r="E4" s="18" t="s">
        <v>14</v>
      </c>
      <c r="F4" s="18" t="s">
        <v>16</v>
      </c>
      <c r="G4" s="18" t="s">
        <v>45</v>
      </c>
      <c r="H4" s="18" t="s">
        <v>46</v>
      </c>
      <c r="I4" s="18" t="s">
        <v>47</v>
      </c>
      <c r="J4" s="18" t="s">
        <v>48</v>
      </c>
      <c r="K4" s="18" t="s">
        <v>10</v>
      </c>
      <c r="L4" s="18" t="s">
        <v>13</v>
      </c>
      <c r="M4" s="18" t="s">
        <v>16</v>
      </c>
      <c r="N4" s="18" t="s">
        <v>45</v>
      </c>
      <c r="O4" s="18" t="s">
        <v>46</v>
      </c>
      <c r="P4" s="18" t="s">
        <v>47</v>
      </c>
      <c r="Q4" s="18" t="s">
        <v>48</v>
      </c>
      <c r="R4" s="18" t="s">
        <v>10</v>
      </c>
      <c r="S4" s="18" t="s">
        <v>13</v>
      </c>
      <c r="T4" s="18" t="s">
        <v>16</v>
      </c>
      <c r="U4" s="18" t="s">
        <v>45</v>
      </c>
      <c r="V4" s="18" t="s">
        <v>46</v>
      </c>
      <c r="W4" s="18" t="s">
        <v>47</v>
      </c>
      <c r="X4" s="18" t="s">
        <v>48</v>
      </c>
      <c r="Y4" s="18" t="s">
        <v>10</v>
      </c>
      <c r="Z4" s="18" t="s">
        <v>13</v>
      </c>
      <c r="AA4" s="18" t="s">
        <v>16</v>
      </c>
      <c r="AB4" s="18" t="s">
        <v>45</v>
      </c>
      <c r="AC4" s="18" t="s">
        <v>46</v>
      </c>
      <c r="AD4" s="18" t="s">
        <v>47</v>
      </c>
      <c r="AE4" s="18" t="s">
        <v>48</v>
      </c>
      <c r="AF4" s="18" t="s">
        <v>10</v>
      </c>
      <c r="AG4" s="18" t="s">
        <v>13</v>
      </c>
      <c r="AH4" s="18" t="s">
        <v>16</v>
      </c>
    </row>
    <row r="5" spans="1:35" s="10" customFormat="1" ht="33" customHeight="1" thickTop="1" x14ac:dyDescent="0.4">
      <c r="A5" s="60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3"/>
    </row>
    <row r="6" spans="1:35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4"/>
    </row>
    <row r="7" spans="1:35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</row>
    <row r="8" spans="1:35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/>
    </row>
    <row r="9" spans="1:35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6"/>
    </row>
    <row r="10" spans="1:35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4"/>
    </row>
    <row r="11" spans="1:35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6"/>
    </row>
    <row r="12" spans="1:35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/>
    </row>
    <row r="13" spans="1:35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6"/>
    </row>
    <row r="14" spans="1:35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4"/>
    </row>
    <row r="15" spans="1:35" s="10" customFormat="1" ht="33" customHeight="1" thickTop="1" thickBot="1" x14ac:dyDescent="0.45">
      <c r="A15" s="60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  <c r="AI15" s="75" t="s">
        <v>62</v>
      </c>
    </row>
    <row r="16" spans="1:35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76"/>
    </row>
    <row r="17" spans="2:35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22">
        <f t="shared" ref="AH17" si="1">COUNTIFS(AH5:AH11,"〇")+COUNTIF(AH15,"〇")+COUNT(AH12:AH13)</f>
        <v>0</v>
      </c>
      <c r="AI17" s="14">
        <f>SUM(D17:AH17)</f>
        <v>0</v>
      </c>
    </row>
    <row r="20" spans="2:35" ht="24" x14ac:dyDescent="0.4">
      <c r="D20" s="52" t="s">
        <v>51</v>
      </c>
    </row>
  </sheetData>
  <sheetProtection algorithmName="SHA-512" hashValue="/6pfW8GNyC/mIv+hDRQzWGLQhPBoOlAt9Xd49I+eTz0MumOsVJzroRNNi1BX8S1ksrXjpt6Ylwthou1iaibQWA==" saltValue="oCYjKvTS+mQi01Czzpad5A==" spinCount="100000" sheet="1" objects="1" scenarios="1"/>
  <protectedRanges>
    <protectedRange sqref="D5:AH16" name="範囲1_1"/>
    <protectedRange sqref="D5:AH16 B15" name="範囲2"/>
  </protectedRanges>
  <mergeCells count="3">
    <mergeCell ref="AI15:AI16"/>
    <mergeCell ref="C3:C4"/>
    <mergeCell ref="A13:A14"/>
  </mergeCells>
  <phoneticPr fontId="1"/>
  <dataValidations count="2">
    <dataValidation type="list" allowBlank="1" showInputMessage="1" sqref="E12">
      <formula1>"　,〇"</formula1>
    </dataValidation>
    <dataValidation type="list" allowBlank="1" showInputMessage="1" sqref="D15:AH15 D5:AH11">
      <formula1>"〇,　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70" zoomScaleNormal="70" workbookViewId="0">
      <selection activeCell="D5" activeCellId="1" sqref="D15:AH15 D5:AH11"/>
    </sheetView>
  </sheetViews>
  <sheetFormatPr defaultRowHeight="18.75" x14ac:dyDescent="0.4"/>
  <cols>
    <col min="2" max="2" width="36.125" customWidth="1"/>
    <col min="3" max="3" width="9.625" customWidth="1"/>
    <col min="35" max="35" width="11" bestFit="1" customWidth="1"/>
  </cols>
  <sheetData>
    <row r="1" spans="1:35" ht="24" x14ac:dyDescent="0.4">
      <c r="B1" s="52" t="s">
        <v>0</v>
      </c>
      <c r="C1" s="1"/>
    </row>
    <row r="2" spans="1:35" ht="24" x14ac:dyDescent="0.4">
      <c r="B2" s="52" t="s">
        <v>63</v>
      </c>
      <c r="C2" s="1"/>
      <c r="D2" s="47" t="s">
        <v>107</v>
      </c>
    </row>
    <row r="3" spans="1:35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55</v>
      </c>
    </row>
    <row r="4" spans="1:35" ht="19.5" thickBot="1" x14ac:dyDescent="0.45">
      <c r="B4" s="6" t="s">
        <v>8</v>
      </c>
      <c r="C4" s="78"/>
      <c r="D4" s="18" t="s">
        <v>53</v>
      </c>
      <c r="E4" s="18" t="s">
        <v>56</v>
      </c>
      <c r="F4" s="18" t="s">
        <v>47</v>
      </c>
      <c r="G4" s="18" t="s">
        <v>48</v>
      </c>
      <c r="H4" s="18" t="s">
        <v>10</v>
      </c>
      <c r="I4" s="18" t="s">
        <v>13</v>
      </c>
      <c r="J4" s="18" t="s">
        <v>16</v>
      </c>
      <c r="K4" s="18" t="s">
        <v>45</v>
      </c>
      <c r="L4" s="18" t="s">
        <v>46</v>
      </c>
      <c r="M4" s="18" t="s">
        <v>47</v>
      </c>
      <c r="N4" s="18" t="s">
        <v>48</v>
      </c>
      <c r="O4" s="18" t="s">
        <v>10</v>
      </c>
      <c r="P4" s="18" t="s">
        <v>13</v>
      </c>
      <c r="Q4" s="18" t="s">
        <v>16</v>
      </c>
      <c r="R4" s="18" t="s">
        <v>45</v>
      </c>
      <c r="S4" s="18" t="s">
        <v>46</v>
      </c>
      <c r="T4" s="18" t="s">
        <v>47</v>
      </c>
      <c r="U4" s="18" t="s">
        <v>48</v>
      </c>
      <c r="V4" s="18" t="s">
        <v>10</v>
      </c>
      <c r="W4" s="18" t="s">
        <v>13</v>
      </c>
      <c r="X4" s="18" t="s">
        <v>16</v>
      </c>
      <c r="Y4" s="18" t="s">
        <v>45</v>
      </c>
      <c r="Z4" s="18" t="s">
        <v>46</v>
      </c>
      <c r="AA4" s="18" t="s">
        <v>47</v>
      </c>
      <c r="AB4" s="18" t="s">
        <v>48</v>
      </c>
      <c r="AC4" s="18" t="s">
        <v>10</v>
      </c>
      <c r="AD4" s="18" t="s">
        <v>13</v>
      </c>
      <c r="AE4" s="18" t="s">
        <v>16</v>
      </c>
      <c r="AF4" s="18" t="s">
        <v>45</v>
      </c>
      <c r="AG4" s="18" t="s">
        <v>46</v>
      </c>
      <c r="AH4" s="18" t="s">
        <v>47</v>
      </c>
    </row>
    <row r="5" spans="1:35" s="10" customFormat="1" ht="33" customHeight="1" thickTop="1" x14ac:dyDescent="0.4">
      <c r="A5" s="60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3"/>
    </row>
    <row r="6" spans="1:35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4"/>
    </row>
    <row r="7" spans="1:35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</row>
    <row r="8" spans="1:35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/>
    </row>
    <row r="9" spans="1:35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6"/>
    </row>
    <row r="10" spans="1:35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4"/>
    </row>
    <row r="11" spans="1:35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6"/>
    </row>
    <row r="12" spans="1:35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/>
    </row>
    <row r="13" spans="1:35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6"/>
    </row>
    <row r="14" spans="1:35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4"/>
    </row>
    <row r="15" spans="1:35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  <c r="AI15" s="75" t="s">
        <v>64</v>
      </c>
    </row>
    <row r="16" spans="1:35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76"/>
    </row>
    <row r="17" spans="2:35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22">
        <f t="shared" ref="AH17" si="1">COUNTIFS(AH5:AH11,"〇")+COUNTIF(AH15,"〇")+COUNT(AH12:AH13)</f>
        <v>0</v>
      </c>
      <c r="AI17" s="14">
        <f>SUM(D17:AH17)</f>
        <v>0</v>
      </c>
    </row>
    <row r="20" spans="2:35" ht="24" x14ac:dyDescent="0.4">
      <c r="D20" s="52" t="s">
        <v>51</v>
      </c>
    </row>
  </sheetData>
  <sheetProtection algorithmName="SHA-512" hashValue="rVq4C6B9sOnYwjro+gOuKmnShFQOnBwlc8hoYtP4kbvou+DCmmS20GqBYIlpM5/mhso7dX0lZ5vKx7qo3gCtIQ==" saltValue="IoKB5/ZiEjRJE2pTZBl0Gg==" spinCount="100000" sheet="1" objects="1" scenarios="1"/>
  <protectedRanges>
    <protectedRange sqref="D5:AH16 B15" name="範囲2"/>
    <protectedRange sqref="D5:AH16" name="範囲1_1"/>
  </protectedRanges>
  <mergeCells count="3">
    <mergeCell ref="AI15:AI16"/>
    <mergeCell ref="C3:C4"/>
    <mergeCell ref="A13:A14"/>
  </mergeCells>
  <phoneticPr fontId="1"/>
  <dataValidations count="2">
    <dataValidation type="list" allowBlank="1" showInputMessage="1" sqref="D15:AH15 D5:AH11">
      <formula1>"〇,　"</formula1>
    </dataValidation>
    <dataValidation type="list" allowBlank="1" showInputMessage="1" sqref="E12">
      <formula1>"　,〇"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75" zoomScaleNormal="75" workbookViewId="0">
      <selection activeCell="G9" sqref="G9"/>
    </sheetView>
  </sheetViews>
  <sheetFormatPr defaultRowHeight="18.75" x14ac:dyDescent="0.4"/>
  <cols>
    <col min="2" max="2" width="36.125" customWidth="1"/>
    <col min="3" max="3" width="9.625" customWidth="1"/>
    <col min="34" max="34" width="11" bestFit="1" customWidth="1"/>
  </cols>
  <sheetData>
    <row r="1" spans="1:34" ht="24" x14ac:dyDescent="0.4">
      <c r="B1" s="52" t="s">
        <v>0</v>
      </c>
      <c r="C1" s="1"/>
    </row>
    <row r="2" spans="1:34" ht="24" x14ac:dyDescent="0.4">
      <c r="B2" s="52" t="s">
        <v>65</v>
      </c>
      <c r="C2" s="1"/>
      <c r="D2" s="47" t="s">
        <v>107</v>
      </c>
    </row>
    <row r="3" spans="1:34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</row>
    <row r="4" spans="1:34" ht="19.5" thickBot="1" x14ac:dyDescent="0.45">
      <c r="B4" s="6" t="s">
        <v>8</v>
      </c>
      <c r="C4" s="78"/>
      <c r="D4" s="18" t="s">
        <v>59</v>
      </c>
      <c r="E4" s="18" t="s">
        <v>11</v>
      </c>
      <c r="F4" s="18" t="s">
        <v>14</v>
      </c>
      <c r="G4" s="18" t="s">
        <v>16</v>
      </c>
      <c r="H4" s="18" t="s">
        <v>45</v>
      </c>
      <c r="I4" s="18" t="s">
        <v>46</v>
      </c>
      <c r="J4" s="18" t="s">
        <v>47</v>
      </c>
      <c r="K4" s="18" t="s">
        <v>48</v>
      </c>
      <c r="L4" s="18" t="s">
        <v>10</v>
      </c>
      <c r="M4" s="18" t="s">
        <v>13</v>
      </c>
      <c r="N4" s="18" t="s">
        <v>16</v>
      </c>
      <c r="O4" s="18" t="s">
        <v>45</v>
      </c>
      <c r="P4" s="18" t="s">
        <v>46</v>
      </c>
      <c r="Q4" s="18" t="s">
        <v>47</v>
      </c>
      <c r="R4" s="18" t="s">
        <v>48</v>
      </c>
      <c r="S4" s="18" t="s">
        <v>10</v>
      </c>
      <c r="T4" s="18" t="s">
        <v>13</v>
      </c>
      <c r="U4" s="18" t="s">
        <v>16</v>
      </c>
      <c r="V4" s="18" t="s">
        <v>45</v>
      </c>
      <c r="W4" s="18" t="s">
        <v>46</v>
      </c>
      <c r="X4" s="18" t="s">
        <v>47</v>
      </c>
      <c r="Y4" s="18" t="s">
        <v>48</v>
      </c>
      <c r="Z4" s="18" t="s">
        <v>10</v>
      </c>
      <c r="AA4" s="18" t="s">
        <v>13</v>
      </c>
      <c r="AB4" s="18" t="s">
        <v>16</v>
      </c>
      <c r="AC4" s="18" t="s">
        <v>45</v>
      </c>
      <c r="AD4" s="18" t="s">
        <v>46</v>
      </c>
      <c r="AE4" s="18" t="s">
        <v>47</v>
      </c>
      <c r="AF4" s="18" t="s">
        <v>48</v>
      </c>
      <c r="AG4" s="18" t="s">
        <v>10</v>
      </c>
    </row>
    <row r="5" spans="1:34" s="10" customFormat="1" ht="33" customHeight="1" thickTop="1" x14ac:dyDescent="0.4">
      <c r="A5" s="60">
        <v>1</v>
      </c>
      <c r="B5" s="5" t="s">
        <v>2</v>
      </c>
      <c r="C5" s="15" t="s">
        <v>49</v>
      </c>
      <c r="D5" s="71" t="s">
        <v>106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4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4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4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4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4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4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4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4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4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4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75" t="s">
        <v>66</v>
      </c>
    </row>
    <row r="16" spans="1:34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76"/>
    </row>
    <row r="17" spans="2:34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14">
        <f>SUM(D17:AG17)</f>
        <v>0</v>
      </c>
    </row>
    <row r="20" spans="2:34" ht="24" x14ac:dyDescent="0.4">
      <c r="D20" s="52" t="s">
        <v>51</v>
      </c>
    </row>
  </sheetData>
  <sheetProtection algorithmName="SHA-512" hashValue="ihs1OuGmOIbAEZUf6AuPIvQKS449QQmBMuVGqJjZagqxEHrQIUA7/Ei9oXCuEzwl9Wjl2RcjN8v8mfBYLHUzVw==" saltValue="hG8ZD7pdo/jYYnXEXiwBvA==" spinCount="100000" sheet="1" objects="1" scenarios="1"/>
  <protectedRanges>
    <protectedRange sqref="D5:AG16 B15" name="範囲2"/>
    <protectedRange sqref="D5:AG16" name="範囲1_1_2"/>
  </protectedRanges>
  <mergeCells count="3">
    <mergeCell ref="AH15:AH16"/>
    <mergeCell ref="C3:C4"/>
    <mergeCell ref="A13:A14"/>
  </mergeCells>
  <phoneticPr fontId="1"/>
  <dataValidations count="2">
    <dataValidation type="list" allowBlank="1" showInputMessage="1" sqref="D15:AG15 D5:AG11">
      <formula1>"〇,　"</formula1>
    </dataValidation>
    <dataValidation type="list" allowBlank="1" showInputMessage="1" sqref="E12">
      <formula1>"　,〇"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75" zoomScaleNormal="75" workbookViewId="0">
      <selection activeCell="D5" activeCellId="1" sqref="D15:AH15 D5:AH11"/>
    </sheetView>
  </sheetViews>
  <sheetFormatPr defaultRowHeight="18.75" x14ac:dyDescent="0.4"/>
  <cols>
    <col min="2" max="2" width="37.125" customWidth="1"/>
    <col min="3" max="3" width="9.625" customWidth="1"/>
    <col min="35" max="35" width="11" bestFit="1" customWidth="1"/>
  </cols>
  <sheetData>
    <row r="1" spans="1:35" ht="24" x14ac:dyDescent="0.4">
      <c r="B1" s="52" t="s">
        <v>0</v>
      </c>
      <c r="C1" s="1"/>
    </row>
    <row r="2" spans="1:35" ht="24" x14ac:dyDescent="0.4">
      <c r="B2" s="52" t="s">
        <v>67</v>
      </c>
      <c r="C2" s="1"/>
      <c r="D2" s="47" t="s">
        <v>107</v>
      </c>
    </row>
    <row r="3" spans="1:35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55</v>
      </c>
    </row>
    <row r="4" spans="1:35" ht="19.5" thickBot="1" x14ac:dyDescent="0.45">
      <c r="B4" s="6" t="s">
        <v>8</v>
      </c>
      <c r="C4" s="78"/>
      <c r="D4" s="18" t="s">
        <v>14</v>
      </c>
      <c r="E4" s="18" t="s">
        <v>17</v>
      </c>
      <c r="F4" s="18" t="s">
        <v>45</v>
      </c>
      <c r="G4" s="18" t="s">
        <v>46</v>
      </c>
      <c r="H4" s="18" t="s">
        <v>47</v>
      </c>
      <c r="I4" s="18" t="s">
        <v>48</v>
      </c>
      <c r="J4" s="18" t="s">
        <v>10</v>
      </c>
      <c r="K4" s="18" t="s">
        <v>13</v>
      </c>
      <c r="L4" s="18" t="s">
        <v>16</v>
      </c>
      <c r="M4" s="18" t="s">
        <v>45</v>
      </c>
      <c r="N4" s="18" t="s">
        <v>46</v>
      </c>
      <c r="O4" s="18" t="s">
        <v>47</v>
      </c>
      <c r="P4" s="18" t="s">
        <v>48</v>
      </c>
      <c r="Q4" s="18" t="s">
        <v>10</v>
      </c>
      <c r="R4" s="18" t="s">
        <v>13</v>
      </c>
      <c r="S4" s="18" t="s">
        <v>16</v>
      </c>
      <c r="T4" s="18" t="s">
        <v>45</v>
      </c>
      <c r="U4" s="18" t="s">
        <v>46</v>
      </c>
      <c r="V4" s="18" t="s">
        <v>47</v>
      </c>
      <c r="W4" s="18" t="s">
        <v>48</v>
      </c>
      <c r="X4" s="18" t="s">
        <v>10</v>
      </c>
      <c r="Y4" s="18" t="s">
        <v>13</v>
      </c>
      <c r="Z4" s="18" t="s">
        <v>16</v>
      </c>
      <c r="AA4" s="18" t="s">
        <v>45</v>
      </c>
      <c r="AB4" s="18" t="s">
        <v>46</v>
      </c>
      <c r="AC4" s="18" t="s">
        <v>47</v>
      </c>
      <c r="AD4" s="18" t="s">
        <v>48</v>
      </c>
      <c r="AE4" s="18" t="s">
        <v>10</v>
      </c>
      <c r="AF4" s="18" t="s">
        <v>13</v>
      </c>
      <c r="AG4" s="18" t="s">
        <v>16</v>
      </c>
      <c r="AH4" s="18" t="s">
        <v>45</v>
      </c>
    </row>
    <row r="5" spans="1:35" s="10" customFormat="1" ht="33" customHeight="1" thickTop="1" x14ac:dyDescent="0.4">
      <c r="A5" s="60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3"/>
    </row>
    <row r="6" spans="1:35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4"/>
    </row>
    <row r="7" spans="1:35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</row>
    <row r="8" spans="1:35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/>
    </row>
    <row r="9" spans="1:35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6"/>
    </row>
    <row r="10" spans="1:35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4"/>
    </row>
    <row r="11" spans="1:35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6"/>
    </row>
    <row r="12" spans="1:35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/>
    </row>
    <row r="13" spans="1:35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6"/>
    </row>
    <row r="14" spans="1:35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4"/>
    </row>
    <row r="15" spans="1:35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  <c r="AI15" s="75" t="s">
        <v>68</v>
      </c>
    </row>
    <row r="16" spans="1:35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76"/>
    </row>
    <row r="17" spans="2:35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22">
        <f t="shared" ref="AH17" si="1">COUNTIFS(AH5:AH11,"〇")+COUNTIF(AH15,"〇")+COUNT(AH12:AH13)</f>
        <v>0</v>
      </c>
      <c r="AI17" s="14">
        <f>SUM(D17:AH17)</f>
        <v>0</v>
      </c>
    </row>
    <row r="20" spans="2:35" ht="24" x14ac:dyDescent="0.4">
      <c r="D20" s="52" t="s">
        <v>51</v>
      </c>
    </row>
  </sheetData>
  <sheetProtection algorithmName="SHA-512" hashValue="HZh4In+6O6w9yr9DnA6aDMhS6SNViz5Ibz2PBzRI/C0dNXloYjfv3HMtSGxzrqWwpao2pwwcqIWRzANSpsGo6g==" saltValue="P0gOnQwmXnmUckOvdiw2fg==" spinCount="100000" sheet="1" objects="1" scenarios="1"/>
  <protectedRanges>
    <protectedRange sqref="D5:AH16 B15" name="範囲2"/>
    <protectedRange sqref="D5:AH16" name="範囲1_1"/>
  </protectedRanges>
  <mergeCells count="3">
    <mergeCell ref="AI15:AI16"/>
    <mergeCell ref="C3:C4"/>
    <mergeCell ref="A13:A14"/>
  </mergeCells>
  <phoneticPr fontId="1"/>
  <dataValidations count="2">
    <dataValidation type="list" allowBlank="1" showInputMessage="1" sqref="E12">
      <formula1>"　,〇"</formula1>
    </dataValidation>
    <dataValidation type="list" allowBlank="1" showInputMessage="1" sqref="D15:AH15 D5:AH11">
      <formula1>"〇,　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78" zoomScaleNormal="78" workbookViewId="0">
      <selection activeCell="F15" sqref="F15 F5:F13"/>
    </sheetView>
  </sheetViews>
  <sheetFormatPr defaultRowHeight="18.75" x14ac:dyDescent="0.4"/>
  <cols>
    <col min="2" max="2" width="36.125" customWidth="1"/>
    <col min="3" max="3" width="9.625" customWidth="1"/>
    <col min="34" max="34" width="11" bestFit="1" customWidth="1"/>
  </cols>
  <sheetData>
    <row r="1" spans="1:34" ht="24" x14ac:dyDescent="0.4">
      <c r="B1" s="52" t="s">
        <v>0</v>
      </c>
      <c r="C1" s="1"/>
    </row>
    <row r="2" spans="1:34" ht="24" x14ac:dyDescent="0.4">
      <c r="B2" s="52" t="s">
        <v>69</v>
      </c>
      <c r="C2" s="1"/>
      <c r="D2" s="47" t="s">
        <v>107</v>
      </c>
    </row>
    <row r="3" spans="1:34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</row>
    <row r="4" spans="1:34" ht="19.5" thickBot="1" x14ac:dyDescent="0.45">
      <c r="B4" s="6" t="s">
        <v>8</v>
      </c>
      <c r="C4" s="78"/>
      <c r="D4" s="18" t="s">
        <v>56</v>
      </c>
      <c r="E4" s="18" t="s">
        <v>58</v>
      </c>
      <c r="F4" s="18" t="s">
        <v>48</v>
      </c>
      <c r="G4" s="18" t="s">
        <v>10</v>
      </c>
      <c r="H4" s="18" t="s">
        <v>13</v>
      </c>
      <c r="I4" s="18" t="s">
        <v>16</v>
      </c>
      <c r="J4" s="18" t="s">
        <v>45</v>
      </c>
      <c r="K4" s="18" t="s">
        <v>46</v>
      </c>
      <c r="L4" s="18" t="s">
        <v>47</v>
      </c>
      <c r="M4" s="18" t="s">
        <v>48</v>
      </c>
      <c r="N4" s="18" t="s">
        <v>10</v>
      </c>
      <c r="O4" s="18" t="s">
        <v>13</v>
      </c>
      <c r="P4" s="18" t="s">
        <v>16</v>
      </c>
      <c r="Q4" s="18" t="s">
        <v>45</v>
      </c>
      <c r="R4" s="18" t="s">
        <v>46</v>
      </c>
      <c r="S4" s="18" t="s">
        <v>47</v>
      </c>
      <c r="T4" s="18" t="s">
        <v>48</v>
      </c>
      <c r="U4" s="18" t="s">
        <v>10</v>
      </c>
      <c r="V4" s="18" t="s">
        <v>13</v>
      </c>
      <c r="W4" s="18" t="s">
        <v>16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10</v>
      </c>
      <c r="AC4" s="18" t="s">
        <v>13</v>
      </c>
      <c r="AD4" s="18" t="s">
        <v>16</v>
      </c>
      <c r="AE4" s="18" t="s">
        <v>45</v>
      </c>
      <c r="AF4" s="18" t="s">
        <v>46</v>
      </c>
      <c r="AG4" s="18" t="s">
        <v>47</v>
      </c>
    </row>
    <row r="5" spans="1:34" s="10" customFormat="1" ht="33" customHeight="1" thickTop="1" x14ac:dyDescent="0.4">
      <c r="A5" s="60">
        <v>1</v>
      </c>
      <c r="B5" s="5" t="s">
        <v>2</v>
      </c>
      <c r="C5" s="15" t="s">
        <v>49</v>
      </c>
      <c r="D5" s="71" t="s">
        <v>106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4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4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4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4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4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4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4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4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4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4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75" t="s">
        <v>70</v>
      </c>
    </row>
    <row r="16" spans="1:34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76"/>
    </row>
    <row r="17" spans="2:34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14">
        <f>SUM(D17:AG17)</f>
        <v>0</v>
      </c>
    </row>
    <row r="20" spans="2:34" ht="24" x14ac:dyDescent="0.4">
      <c r="D20" s="52" t="s">
        <v>51</v>
      </c>
    </row>
  </sheetData>
  <sheetProtection algorithmName="SHA-512" hashValue="CJ2QIZIzNPZFrzhiwrien/8HqgGRSdstRS/K+NZEtYltgu4EO5GWrkiGFePdc0UBY6suHb1rZXSQ0fq8zQYA/g==" saltValue="wOaOJ2vCXUXRpR1QFU3iOA==" spinCount="100000" sheet="1" objects="1" scenarios="1"/>
  <protectedRanges>
    <protectedRange sqref="D5:AG16 B15" name="範囲2"/>
    <protectedRange sqref="D5:AG16" name="範囲1_1_2"/>
  </protectedRanges>
  <mergeCells count="3">
    <mergeCell ref="AH15:AH16"/>
    <mergeCell ref="C3:C4"/>
    <mergeCell ref="A13:A14"/>
  </mergeCells>
  <phoneticPr fontId="1"/>
  <dataValidations count="2">
    <dataValidation type="list" allowBlank="1" showInputMessage="1" sqref="E12">
      <formula1>"　,〇"</formula1>
    </dataValidation>
    <dataValidation type="list" allowBlank="1" showInputMessage="1" sqref="D15:AG15 D5:AG11">
      <formula1>"〇,　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82" zoomScaleNormal="82" workbookViewId="0">
      <selection activeCell="E14" sqref="E14"/>
    </sheetView>
  </sheetViews>
  <sheetFormatPr defaultRowHeight="18.75" x14ac:dyDescent="0.4"/>
  <cols>
    <col min="2" max="2" width="36.125" customWidth="1"/>
    <col min="3" max="3" width="9.625" customWidth="1"/>
    <col min="35" max="35" width="11" bestFit="1" customWidth="1"/>
  </cols>
  <sheetData>
    <row r="1" spans="1:35" ht="24" x14ac:dyDescent="0.4">
      <c r="B1" s="52" t="s">
        <v>0</v>
      </c>
      <c r="C1" s="1"/>
    </row>
    <row r="2" spans="1:35" ht="24" x14ac:dyDescent="0.4">
      <c r="B2" s="52" t="s">
        <v>71</v>
      </c>
      <c r="C2" s="1"/>
      <c r="D2" s="47" t="s">
        <v>107</v>
      </c>
    </row>
    <row r="3" spans="1:35" x14ac:dyDescent="0.4">
      <c r="B3" s="6" t="s">
        <v>9</v>
      </c>
      <c r="C3" s="77" t="s">
        <v>83</v>
      </c>
      <c r="D3" s="7" t="s">
        <v>7</v>
      </c>
      <c r="E3" s="7" t="s">
        <v>12</v>
      </c>
      <c r="F3" s="7" t="s">
        <v>15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55</v>
      </c>
    </row>
    <row r="4" spans="1:35" ht="19.5" thickBot="1" x14ac:dyDescent="0.45">
      <c r="B4" s="6" t="s">
        <v>8</v>
      </c>
      <c r="C4" s="78"/>
      <c r="D4" s="18" t="s">
        <v>59</v>
      </c>
      <c r="E4" s="18" t="s">
        <v>11</v>
      </c>
      <c r="F4" s="18" t="s">
        <v>13</v>
      </c>
      <c r="G4" s="18" t="s">
        <v>16</v>
      </c>
      <c r="H4" s="18" t="s">
        <v>45</v>
      </c>
      <c r="I4" s="18" t="s">
        <v>46</v>
      </c>
      <c r="J4" s="18" t="s">
        <v>47</v>
      </c>
      <c r="K4" s="18" t="s">
        <v>48</v>
      </c>
      <c r="L4" s="18" t="s">
        <v>10</v>
      </c>
      <c r="M4" s="18" t="s">
        <v>13</v>
      </c>
      <c r="N4" s="18" t="s">
        <v>16</v>
      </c>
      <c r="O4" s="18" t="s">
        <v>45</v>
      </c>
      <c r="P4" s="18" t="s">
        <v>46</v>
      </c>
      <c r="Q4" s="18" t="s">
        <v>47</v>
      </c>
      <c r="R4" s="18" t="s">
        <v>48</v>
      </c>
      <c r="S4" s="18" t="s">
        <v>10</v>
      </c>
      <c r="T4" s="18" t="s">
        <v>13</v>
      </c>
      <c r="U4" s="18" t="s">
        <v>16</v>
      </c>
      <c r="V4" s="18" t="s">
        <v>45</v>
      </c>
      <c r="W4" s="18" t="s">
        <v>46</v>
      </c>
      <c r="X4" s="18" t="s">
        <v>47</v>
      </c>
      <c r="Y4" s="18" t="s">
        <v>48</v>
      </c>
      <c r="Z4" s="18" t="s">
        <v>10</v>
      </c>
      <c r="AA4" s="18" t="s">
        <v>13</v>
      </c>
      <c r="AB4" s="18" t="s">
        <v>16</v>
      </c>
      <c r="AC4" s="18" t="s">
        <v>45</v>
      </c>
      <c r="AD4" s="18" t="s">
        <v>46</v>
      </c>
      <c r="AE4" s="18" t="s">
        <v>47</v>
      </c>
      <c r="AF4" s="18" t="s">
        <v>48</v>
      </c>
      <c r="AG4" s="18" t="s">
        <v>10</v>
      </c>
      <c r="AH4" s="18" t="s">
        <v>13</v>
      </c>
    </row>
    <row r="5" spans="1:35" s="10" customFormat="1" ht="33" customHeight="1" thickTop="1" x14ac:dyDescent="0.4">
      <c r="A5" s="60">
        <v>1</v>
      </c>
      <c r="B5" s="5" t="s">
        <v>2</v>
      </c>
      <c r="C5" s="15" t="s">
        <v>49</v>
      </c>
      <c r="D5" s="7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3"/>
    </row>
    <row r="6" spans="1:35" s="10" customFormat="1" ht="33" customHeight="1" x14ac:dyDescent="0.4">
      <c r="A6" s="60">
        <v>2</v>
      </c>
      <c r="B6" s="9" t="s">
        <v>3</v>
      </c>
      <c r="C6" s="16" t="s">
        <v>84</v>
      </c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4"/>
    </row>
    <row r="7" spans="1:35" s="10" customFormat="1" ht="33" customHeight="1" x14ac:dyDescent="0.4">
      <c r="A7" s="60">
        <v>3</v>
      </c>
      <c r="B7" s="5" t="s">
        <v>95</v>
      </c>
      <c r="C7" s="15" t="s">
        <v>49</v>
      </c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</row>
    <row r="8" spans="1:35" s="10" customFormat="1" ht="33" customHeight="1" x14ac:dyDescent="0.4">
      <c r="A8" s="60">
        <v>4</v>
      </c>
      <c r="B8" s="9" t="s">
        <v>4</v>
      </c>
      <c r="C8" s="16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/>
    </row>
    <row r="9" spans="1:35" s="10" customFormat="1" ht="33" customHeight="1" x14ac:dyDescent="0.4">
      <c r="A9" s="60">
        <v>5</v>
      </c>
      <c r="B9" s="5" t="s">
        <v>96</v>
      </c>
      <c r="C9" s="15" t="s">
        <v>49</v>
      </c>
      <c r="D9" s="2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6"/>
    </row>
    <row r="10" spans="1:35" s="10" customFormat="1" ht="33" customHeight="1" x14ac:dyDescent="0.4">
      <c r="A10" s="60">
        <v>6</v>
      </c>
      <c r="B10" s="9" t="s">
        <v>97</v>
      </c>
      <c r="C10" s="16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4"/>
    </row>
    <row r="11" spans="1:35" s="10" customFormat="1" ht="33" customHeight="1" x14ac:dyDescent="0.4">
      <c r="A11" s="60">
        <v>7</v>
      </c>
      <c r="B11" s="5" t="s">
        <v>5</v>
      </c>
      <c r="C11" s="1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6"/>
    </row>
    <row r="12" spans="1:35" s="10" customFormat="1" ht="33" customHeight="1" x14ac:dyDescent="0.4">
      <c r="A12" s="60">
        <v>8</v>
      </c>
      <c r="B12" s="9" t="s">
        <v>99</v>
      </c>
      <c r="C12" s="16">
        <v>60.2</v>
      </c>
      <c r="D12" s="23"/>
      <c r="E12" s="7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4"/>
    </row>
    <row r="13" spans="1:35" s="10" customFormat="1" ht="33" customHeight="1" x14ac:dyDescent="0.4">
      <c r="A13" s="79">
        <v>9</v>
      </c>
      <c r="B13" s="5" t="s">
        <v>98</v>
      </c>
      <c r="C13" s="15">
        <v>110</v>
      </c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6"/>
    </row>
    <row r="14" spans="1:35" s="10" customFormat="1" ht="33" customHeight="1" thickBot="1" x14ac:dyDescent="0.45">
      <c r="A14" s="80"/>
      <c r="B14" s="45" t="s">
        <v>101</v>
      </c>
      <c r="C14" s="16">
        <v>65</v>
      </c>
      <c r="D14" s="2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24"/>
    </row>
    <row r="15" spans="1:35" s="10" customFormat="1" ht="33" customHeight="1" thickTop="1" thickBot="1" x14ac:dyDescent="0.45">
      <c r="A15" s="67">
        <v>10</v>
      </c>
      <c r="B15" s="46" t="s">
        <v>103</v>
      </c>
      <c r="C15" s="43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  <c r="AI15" s="75" t="s">
        <v>72</v>
      </c>
    </row>
    <row r="16" spans="1:35" s="10" customFormat="1" ht="90" customHeight="1" thickTop="1" thickBot="1" x14ac:dyDescent="0.45">
      <c r="B16" s="44" t="s">
        <v>100</v>
      </c>
      <c r="C16" s="1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76"/>
    </row>
    <row r="17" spans="2:35" s="10" customFormat="1" ht="33" customHeight="1" thickTop="1" x14ac:dyDescent="0.4">
      <c r="B17" s="12" t="s">
        <v>6</v>
      </c>
      <c r="C17" s="19">
        <f>COUNTIFS(C5:C11,"〇")+COUNTIF(C15,"〇")+COUNT(C12:C13)</f>
        <v>6</v>
      </c>
      <c r="D17" s="22">
        <f>COUNTIFS(D5:D11,"〇")+COUNTIF(D15,"〇")+COUNTIFS(D5:D11,"○")+COUNTIF(D15,"○")+COUNTIFS(D5:D11,"◯")+COUNTIF(D15,"◯")+COUNT(D12:D13)</f>
        <v>0</v>
      </c>
      <c r="E17" s="22">
        <f t="shared" ref="E17:AG17" si="0">COUNTIFS(E5:E11,"〇")+COUNTIF(E15,"〇")+COUNTIFS(E5:E11,"○")+COUNTIF(E15,"○")+COUNTIFS(E5:E11,"◯")+COUNTIF(E15,"◯")+COUNT(E12:E13)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>
        <f t="shared" si="0"/>
        <v>0</v>
      </c>
      <c r="AD17" s="22">
        <f t="shared" si="0"/>
        <v>0</v>
      </c>
      <c r="AE17" s="22">
        <f t="shared" si="0"/>
        <v>0</v>
      </c>
      <c r="AF17" s="22">
        <f t="shared" si="0"/>
        <v>0</v>
      </c>
      <c r="AG17" s="22">
        <f t="shared" si="0"/>
        <v>0</v>
      </c>
      <c r="AH17" s="22">
        <f t="shared" ref="AH17" si="1">COUNTIFS(AH5:AH11,"〇")+COUNTIF(AH15,"〇")+COUNT(AH12:AH13)</f>
        <v>0</v>
      </c>
      <c r="AI17" s="14">
        <f>SUM(D17:AH17)</f>
        <v>0</v>
      </c>
    </row>
    <row r="20" spans="2:35" ht="24" x14ac:dyDescent="0.4">
      <c r="D20" s="52" t="s">
        <v>51</v>
      </c>
    </row>
  </sheetData>
  <sheetProtection algorithmName="SHA-512" hashValue="ys0oWGQVsa1qPATRoyMuwzPilCPe6jXeR1MD9KMKOzGS26ypMWTAMm4TKbjYfkwY0M9HIk0Mx7Qs6iP/npwyqA==" saltValue="9lXIJYiHJkGlvpj6AtAAWw==" spinCount="100000" sheet="1" objects="1" scenarios="1"/>
  <protectedRanges>
    <protectedRange sqref="D5:AH16 B15" name="範囲2"/>
    <protectedRange sqref="D5:AH16" name="範囲1_1"/>
  </protectedRanges>
  <mergeCells count="3">
    <mergeCell ref="AI15:AI16"/>
    <mergeCell ref="C3:C4"/>
    <mergeCell ref="A13:A14"/>
  </mergeCells>
  <phoneticPr fontId="1"/>
  <dataValidations count="2">
    <dataValidation type="list" allowBlank="1" showInputMessage="1" sqref="D15:AH15 D5:AH11">
      <formula1>"〇,　"</formula1>
    </dataValidation>
    <dataValidation type="list" allowBlank="1" showInputMessage="1" sqref="E12">
      <formula1>"　,〇"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河口　夏帆</dc:creator>
  <cp:lastModifiedBy>石附　史帆</cp:lastModifiedBy>
  <dcterms:created xsi:type="dcterms:W3CDTF">2023-11-13T01:21:40Z</dcterms:created>
  <dcterms:modified xsi:type="dcterms:W3CDTF">2024-03-27T04:42:54Z</dcterms:modified>
</cp:coreProperties>
</file>