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986E29-8B5D-4F86-B9A1-8B8CEBF01889}"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<sst xmlns="http://schemas.openxmlformats.org/spreadsheetml/2006/main" count="6838" uniqueCount="2417">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</sst>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7" fillId="2" borderId="0" xfId="0" applyFont="1" applyFill="1" applyAlignment="1" applyProtection="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1225"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4" t="s">
        <v>2161</v>
      </c>
      <c r="C8" s="575"/>
      <c r="D8" s="575"/>
      <c r="E8" s="575"/>
      <c r="F8" s="575"/>
      <c r="G8" s="576"/>
      <c r="H8" s="267" t="s">
        <v>2367</v>
      </c>
      <c r="I8" s="971"/>
      <c r="J8" s="971"/>
      <c r="K8" s="268" t="s">
        <v>2369</v>
      </c>
      <c r="L8" s="971"/>
      <c r="M8" s="972"/>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265"/>
    </row>
    <row r="10" spans="1:39" s="266" customFormat="1" ht="16.5" customHeight="1">
      <c r="A10" s="265"/>
      <c r="B10" s="559"/>
      <c r="C10" s="560"/>
      <c r="D10" s="560"/>
      <c r="E10" s="560"/>
      <c r="F10" s="560"/>
      <c r="G10" s="561"/>
      <c r="H10" s="580"/>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81" t="s">
        <v>21</v>
      </c>
      <c r="C11" s="582"/>
      <c r="D11" s="582"/>
      <c r="E11" s="582"/>
      <c r="F11" s="582"/>
      <c r="G11" s="58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71"/>
      <c r="AA13" s="572"/>
      <c r="AB13" s="572"/>
      <c r="AC13" s="572"/>
      <c r="AD13" s="572"/>
      <c r="AE13" s="572"/>
      <c r="AF13" s="572"/>
      <c r="AG13" s="572"/>
      <c r="AH13" s="572"/>
      <c r="AI13" s="572"/>
      <c r="AJ13" s="572"/>
      <c r="AK13" s="573"/>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4" t="s">
        <v>31</v>
      </c>
      <c r="C17" s="585"/>
      <c r="D17" s="585"/>
      <c r="E17" s="585"/>
      <c r="F17" s="585"/>
      <c r="G17" s="585"/>
      <c r="H17" s="585"/>
      <c r="I17" s="585"/>
      <c r="J17" s="585"/>
      <c r="K17" s="585"/>
      <c r="L17" s="585"/>
      <c r="M17" s="585"/>
      <c r="N17" s="585"/>
      <c r="O17" s="585"/>
      <c r="P17" s="585"/>
      <c r="Q17" s="585"/>
      <c r="R17" s="585"/>
      <c r="S17" s="585"/>
      <c r="T17" s="585"/>
      <c r="U17" s="585"/>
      <c r="V17" s="585"/>
      <c r="W17" s="587"/>
      <c r="X17" s="172"/>
      <c r="Y17" s="172"/>
      <c r="Z17" s="172"/>
      <c r="AA17" s="172"/>
      <c r="AB17" s="172"/>
      <c r="AC17" s="172"/>
      <c r="AD17" s="172"/>
      <c r="AE17" s="172"/>
      <c r="AF17" s="172"/>
      <c r="AG17" s="172"/>
      <c r="AH17" s="172"/>
      <c r="AI17" s="172"/>
      <c r="AJ17" s="172"/>
      <c r="AK17" s="172"/>
      <c r="AL17" s="256"/>
    </row>
    <row r="18" spans="1:55" ht="26.25" customHeight="1">
      <c r="A18" s="256"/>
      <c r="B18" s="276" t="s">
        <v>33</v>
      </c>
      <c r="C18" s="976" t="s">
        <v>34</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8" t="s">
        <v>36</v>
      </c>
      <c r="E19" s="588"/>
      <c r="F19" s="588"/>
      <c r="G19" s="588"/>
      <c r="H19" s="588"/>
      <c r="I19" s="588"/>
      <c r="J19" s="588"/>
      <c r="K19" s="588"/>
      <c r="L19" s="588"/>
      <c r="M19" s="588"/>
      <c r="N19" s="588"/>
      <c r="O19" s="588"/>
      <c r="P19" s="589"/>
      <c r="Q19" s="977">
        <f>SUM('別紙様式6-2 事業所個票１:事業所個票10'!BI51)</f>
        <v>0</v>
      </c>
      <c r="R19" s="978"/>
      <c r="S19" s="978"/>
      <c r="T19" s="978"/>
      <c r="U19" s="978"/>
      <c r="V19" s="97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8" t="s">
        <v>38</v>
      </c>
      <c r="F20" s="588"/>
      <c r="G20" s="588"/>
      <c r="H20" s="588"/>
      <c r="I20" s="588"/>
      <c r="J20" s="588"/>
      <c r="K20" s="588"/>
      <c r="L20" s="588"/>
      <c r="M20" s="588"/>
      <c r="N20" s="588"/>
      <c r="O20" s="588"/>
      <c r="P20" s="981"/>
      <c r="Q20" s="595"/>
      <c r="R20" s="596"/>
      <c r="S20" s="596"/>
      <c r="T20" s="596"/>
      <c r="U20" s="596"/>
      <c r="V20" s="597"/>
      <c r="W20" s="283" t="s">
        <v>32</v>
      </c>
      <c r="X20" s="172" t="s">
        <v>39</v>
      </c>
      <c r="Y20" s="284" t="str">
        <f>IF(Q20&gt;Q19,"×","")</f>
        <v/>
      </c>
      <c r="Z20" s="256"/>
      <c r="AA20" s="256"/>
      <c r="AB20" s="256"/>
      <c r="AC20" s="256"/>
      <c r="AD20" s="256"/>
      <c r="AE20" s="256"/>
      <c r="AF20" s="256"/>
      <c r="AG20" s="256"/>
      <c r="AH20" s="256"/>
      <c r="AI20" s="256"/>
      <c r="AJ20" s="256"/>
      <c r="AK20" s="256"/>
      <c r="AL20" s="256"/>
      <c r="AM20" s="973" t="s">
        <v>2221</v>
      </c>
      <c r="AN20" s="974"/>
      <c r="AO20" s="974"/>
      <c r="AP20" s="974"/>
      <c r="AQ20" s="974"/>
      <c r="AR20" s="974"/>
      <c r="AS20" s="974"/>
      <c r="AT20" s="974"/>
      <c r="AU20" s="974"/>
      <c r="AV20" s="974"/>
      <c r="AW20" s="974"/>
      <c r="AX20" s="974"/>
      <c r="AY20" s="974"/>
      <c r="AZ20" s="974"/>
      <c r="BA20" s="974"/>
      <c r="BB20" s="974"/>
      <c r="BC20" s="975"/>
    </row>
    <row r="21" spans="1:55" ht="28.5" customHeight="1" thickBot="1">
      <c r="A21" s="256"/>
      <c r="B21" s="285" t="s">
        <v>40</v>
      </c>
      <c r="C21" s="588" t="s">
        <v>2222</v>
      </c>
      <c r="D21" s="976"/>
      <c r="E21" s="976"/>
      <c r="F21" s="976"/>
      <c r="G21" s="976"/>
      <c r="H21" s="976"/>
      <c r="I21" s="976"/>
      <c r="J21" s="976"/>
      <c r="K21" s="976"/>
      <c r="L21" s="976"/>
      <c r="M21" s="976"/>
      <c r="N21" s="976"/>
      <c r="O21" s="976"/>
      <c r="P21" s="976"/>
      <c r="Q21" s="977">
        <f>Q18-Q20</f>
        <v>0</v>
      </c>
      <c r="R21" s="978"/>
      <c r="S21" s="978"/>
      <c r="T21" s="978"/>
      <c r="U21" s="978"/>
      <c r="V21" s="979"/>
      <c r="W21" s="286" t="s">
        <v>32</v>
      </c>
      <c r="X21" s="172" t="s">
        <v>39</v>
      </c>
      <c r="Y21" s="592" t="str">
        <f>IFERROR(IF(Q22&gt;=Q21,"○","×"),"")</f>
        <v>○</v>
      </c>
      <c r="Z21" s="256"/>
      <c r="AA21" s="256"/>
      <c r="AB21" s="256"/>
      <c r="AC21" s="256"/>
      <c r="AD21" s="256"/>
      <c r="AE21" s="256"/>
      <c r="AF21" s="256"/>
      <c r="AG21" s="256"/>
      <c r="AH21" s="256"/>
      <c r="AI21" s="256"/>
      <c r="AJ21" s="256"/>
      <c r="AK21" s="256"/>
      <c r="AL21" s="256"/>
      <c r="AM21" s="603" t="s">
        <v>2323</v>
      </c>
      <c r="AN21" s="604"/>
      <c r="AO21" s="604"/>
      <c r="AP21" s="604"/>
      <c r="AQ21" s="604"/>
      <c r="AR21" s="604"/>
      <c r="AS21" s="604"/>
      <c r="AT21" s="604"/>
      <c r="AU21" s="604"/>
      <c r="AV21" s="604"/>
      <c r="AW21" s="604"/>
      <c r="AX21" s="604"/>
      <c r="AY21" s="604"/>
      <c r="AZ21" s="604"/>
      <c r="BA21" s="604"/>
      <c r="BB21" s="604"/>
      <c r="BC21" s="605"/>
    </row>
    <row r="22" spans="1:55" ht="30" customHeight="1" thickBot="1">
      <c r="A22" s="256"/>
      <c r="B22" s="285" t="s">
        <v>41</v>
      </c>
      <c r="C22" s="588" t="s">
        <v>42</v>
      </c>
      <c r="D22" s="588"/>
      <c r="E22" s="588"/>
      <c r="F22" s="588"/>
      <c r="G22" s="588"/>
      <c r="H22" s="588"/>
      <c r="I22" s="588"/>
      <c r="J22" s="588"/>
      <c r="K22" s="588"/>
      <c r="L22" s="588"/>
      <c r="M22" s="588"/>
      <c r="N22" s="588"/>
      <c r="O22" s="588"/>
      <c r="P22" s="588"/>
      <c r="Q22" s="595"/>
      <c r="R22" s="596"/>
      <c r="S22" s="596"/>
      <c r="T22" s="596"/>
      <c r="U22" s="596"/>
      <c r="V22" s="597"/>
      <c r="W22" s="287" t="s">
        <v>32</v>
      </c>
      <c r="X22" s="172" t="s">
        <v>39</v>
      </c>
      <c r="Y22" s="594"/>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4" t="s">
        <v>43</v>
      </c>
      <c r="C24" s="585"/>
      <c r="D24" s="585"/>
      <c r="E24" s="585"/>
      <c r="F24" s="585"/>
      <c r="G24" s="585"/>
      <c r="H24" s="585"/>
      <c r="I24" s="585"/>
      <c r="J24" s="585"/>
      <c r="K24" s="585"/>
      <c r="L24" s="585"/>
      <c r="M24" s="585"/>
      <c r="N24" s="585"/>
      <c r="O24" s="585"/>
      <c r="P24" s="585"/>
      <c r="Q24" s="586"/>
      <c r="R24" s="586"/>
      <c r="S24" s="586"/>
      <c r="T24" s="586"/>
      <c r="U24" s="586"/>
      <c r="V24" s="586"/>
      <c r="W24" s="587"/>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8" t="s">
        <v>2223</v>
      </c>
      <c r="D25" s="588"/>
      <c r="E25" s="588"/>
      <c r="F25" s="588"/>
      <c r="G25" s="588"/>
      <c r="H25" s="588"/>
      <c r="I25" s="588"/>
      <c r="J25" s="588"/>
      <c r="K25" s="588"/>
      <c r="L25" s="588"/>
      <c r="M25" s="588"/>
      <c r="N25" s="588"/>
      <c r="O25" s="588"/>
      <c r="P25" s="589"/>
      <c r="Q25" s="590">
        <f>Q19-Q20</f>
        <v>0</v>
      </c>
      <c r="R25" s="591"/>
      <c r="S25" s="591"/>
      <c r="T25" s="591"/>
      <c r="U25" s="591"/>
      <c r="V25" s="591"/>
      <c r="W25" s="277" t="s">
        <v>32</v>
      </c>
      <c r="X25" s="172" t="s">
        <v>39</v>
      </c>
      <c r="Y25" s="553" t="str">
        <f>IFERROR(IF(Q25&lt;=0,"",IF(Q26&gt;=Q25,"○","△")),"")</f>
        <v/>
      </c>
      <c r="Z25" s="172" t="s">
        <v>39</v>
      </c>
      <c r="AA25" s="592" t="str">
        <f>IFERROR(IF(Y25="△",IF(Q28&gt;=Q25,"○","×"),""),"")</f>
        <v/>
      </c>
      <c r="AB25" s="256"/>
      <c r="AC25" s="256"/>
      <c r="AD25" s="256"/>
      <c r="AE25" s="256"/>
      <c r="AF25" s="256"/>
      <c r="AG25" s="256"/>
      <c r="AH25" s="256"/>
      <c r="AI25" s="256"/>
      <c r="AJ25" s="256"/>
      <c r="AK25" s="256"/>
      <c r="AL25" s="256"/>
    </row>
    <row r="26" spans="1:55" ht="37.5" customHeight="1" thickBot="1">
      <c r="A26" s="256"/>
      <c r="B26" s="285" t="s">
        <v>45</v>
      </c>
      <c r="C26" s="588" t="s">
        <v>2324</v>
      </c>
      <c r="D26" s="588"/>
      <c r="E26" s="588"/>
      <c r="F26" s="588"/>
      <c r="G26" s="588"/>
      <c r="H26" s="588"/>
      <c r="I26" s="588"/>
      <c r="J26" s="588"/>
      <c r="K26" s="588"/>
      <c r="L26" s="588"/>
      <c r="M26" s="588"/>
      <c r="N26" s="588"/>
      <c r="O26" s="588"/>
      <c r="P26" s="589"/>
      <c r="Q26" s="595"/>
      <c r="R26" s="596"/>
      <c r="S26" s="596"/>
      <c r="T26" s="596"/>
      <c r="U26" s="596"/>
      <c r="V26" s="597"/>
      <c r="W26" s="277" t="s">
        <v>32</v>
      </c>
      <c r="X26" s="172" t="s">
        <v>39</v>
      </c>
      <c r="Y26" s="554"/>
      <c r="Z26" s="172"/>
      <c r="AA26" s="593"/>
      <c r="AB26" s="256"/>
      <c r="AC26" s="256"/>
      <c r="AD26" s="256"/>
      <c r="AE26" s="256"/>
      <c r="AF26" s="256"/>
      <c r="AG26" s="256"/>
      <c r="AH26" s="256"/>
      <c r="AI26" s="256"/>
      <c r="AJ26" s="256"/>
      <c r="AK26" s="256"/>
      <c r="AL26" s="256"/>
    </row>
    <row r="27" spans="1:55" ht="26.25" customHeight="1" thickBot="1">
      <c r="A27" s="256"/>
      <c r="B27" s="285" t="s">
        <v>46</v>
      </c>
      <c r="C27" s="588" t="s">
        <v>2224</v>
      </c>
      <c r="D27" s="588"/>
      <c r="E27" s="588"/>
      <c r="F27" s="588"/>
      <c r="G27" s="588"/>
      <c r="H27" s="588"/>
      <c r="I27" s="588"/>
      <c r="J27" s="588"/>
      <c r="K27" s="588"/>
      <c r="L27" s="588"/>
      <c r="M27" s="588"/>
      <c r="N27" s="588"/>
      <c r="O27" s="588"/>
      <c r="P27" s="589"/>
      <c r="Q27" s="595"/>
      <c r="R27" s="596"/>
      <c r="S27" s="596"/>
      <c r="T27" s="596"/>
      <c r="U27" s="596"/>
      <c r="V27" s="597"/>
      <c r="W27" s="277" t="s">
        <v>32</v>
      </c>
      <c r="X27" s="172"/>
      <c r="Y27" s="172"/>
      <c r="Z27" s="172"/>
      <c r="AA27" s="593"/>
      <c r="AB27" s="256"/>
      <c r="AC27" s="256"/>
      <c r="AD27" s="256"/>
      <c r="AE27" s="256"/>
      <c r="AF27" s="256"/>
      <c r="AG27" s="256"/>
      <c r="AH27" s="256"/>
      <c r="AI27" s="256"/>
      <c r="AJ27" s="256"/>
      <c r="AK27" s="256"/>
      <c r="AL27" s="256"/>
      <c r="AM27" s="607" t="s">
        <v>2325</v>
      </c>
      <c r="AN27" s="608"/>
      <c r="AO27" s="608"/>
      <c r="AP27" s="608"/>
      <c r="AQ27" s="608"/>
      <c r="AR27" s="608"/>
      <c r="AS27" s="608"/>
      <c r="AT27" s="608"/>
      <c r="AU27" s="608"/>
      <c r="AV27" s="608"/>
      <c r="AW27" s="608"/>
      <c r="AX27" s="608"/>
      <c r="AY27" s="608"/>
      <c r="AZ27" s="608"/>
      <c r="BA27" s="608"/>
      <c r="BB27" s="608"/>
      <c r="BC27" s="609"/>
    </row>
    <row r="28" spans="1:55" ht="16.5" customHeight="1" thickBot="1">
      <c r="A28" s="256"/>
      <c r="B28" s="285" t="s">
        <v>47</v>
      </c>
      <c r="C28" s="588" t="s">
        <v>2225</v>
      </c>
      <c r="D28" s="588"/>
      <c r="E28" s="588"/>
      <c r="F28" s="588"/>
      <c r="G28" s="588"/>
      <c r="H28" s="588"/>
      <c r="I28" s="588"/>
      <c r="J28" s="588"/>
      <c r="K28" s="588"/>
      <c r="L28" s="588"/>
      <c r="M28" s="588"/>
      <c r="N28" s="588"/>
      <c r="O28" s="588"/>
      <c r="P28" s="589"/>
      <c r="Q28" s="613">
        <f>Q26+Q27</f>
        <v>0</v>
      </c>
      <c r="R28" s="614"/>
      <c r="S28" s="614"/>
      <c r="T28" s="614"/>
      <c r="U28" s="614"/>
      <c r="V28" s="615"/>
      <c r="W28" s="277" t="s">
        <v>32</v>
      </c>
      <c r="X28" s="256"/>
      <c r="Y28" s="256"/>
      <c r="Z28" s="256" t="s">
        <v>39</v>
      </c>
      <c r="AA28" s="594"/>
      <c r="AB28" s="256"/>
      <c r="AC28" s="256"/>
      <c r="AD28" s="256"/>
      <c r="AE28" s="256"/>
      <c r="AF28" s="256"/>
      <c r="AG28" s="256"/>
      <c r="AH28" s="256"/>
      <c r="AI28" s="256"/>
      <c r="AJ28" s="256"/>
      <c r="AK28" s="256"/>
      <c r="AL28" s="256"/>
      <c r="AM28" s="610"/>
      <c r="AN28" s="611"/>
      <c r="AO28" s="611"/>
      <c r="AP28" s="611"/>
      <c r="AQ28" s="611"/>
      <c r="AR28" s="611"/>
      <c r="AS28" s="611"/>
      <c r="AT28" s="611"/>
      <c r="AU28" s="611"/>
      <c r="AV28" s="611"/>
      <c r="AW28" s="611"/>
      <c r="AX28" s="611"/>
      <c r="AY28" s="611"/>
      <c r="AZ28" s="611"/>
      <c r="BA28" s="611"/>
      <c r="BB28" s="611"/>
      <c r="BC28" s="612"/>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8" t="s">
        <v>2379</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256"/>
    </row>
    <row r="32" spans="1:55" ht="48" customHeight="1">
      <c r="A32" s="256"/>
      <c r="B32" s="292" t="s">
        <v>28</v>
      </c>
      <c r="C32" s="598" t="s">
        <v>2226</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256"/>
    </row>
    <row r="33" spans="1:55" ht="24.75" customHeight="1">
      <c r="A33" s="256"/>
      <c r="B33" s="292" t="s">
        <v>28</v>
      </c>
      <c r="C33" s="598" t="s">
        <v>2227</v>
      </c>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256"/>
    </row>
    <row r="34" spans="1:55" ht="35.25" customHeight="1">
      <c r="A34" s="256"/>
      <c r="B34" s="292" t="s">
        <v>28</v>
      </c>
      <c r="C34" s="598" t="s">
        <v>2326</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9" t="b">
        <v>1</v>
      </c>
      <c r="C37" s="600"/>
      <c r="D37" s="601" t="s">
        <v>48</v>
      </c>
      <c r="E37" s="602"/>
      <c r="F37" s="602"/>
      <c r="G37" s="602"/>
      <c r="H37" s="602"/>
      <c r="I37" s="602"/>
      <c r="J37" s="602"/>
      <c r="K37" s="602"/>
      <c r="L37" s="602"/>
      <c r="M37" s="602"/>
      <c r="N37" s="602"/>
      <c r="O37" s="602"/>
      <c r="P37" s="602"/>
      <c r="Q37" s="602"/>
      <c r="R37" s="602"/>
      <c r="S37" s="602"/>
      <c r="T37" s="602"/>
      <c r="U37" s="602"/>
      <c r="V37" s="602"/>
      <c r="W37" s="602"/>
      <c r="X37" s="602"/>
      <c r="Y37" s="602"/>
      <c r="Z37" s="602"/>
      <c r="AA37" s="172" t="s">
        <v>39</v>
      </c>
      <c r="AB37" s="284" t="str">
        <f>IFERROR(IF(AM36=TRUE,"○","×"),"")</f>
        <v>×</v>
      </c>
      <c r="AC37" s="172"/>
      <c r="AD37" s="172"/>
      <c r="AE37" s="172"/>
      <c r="AF37" s="172"/>
      <c r="AG37" s="172"/>
      <c r="AH37" s="172"/>
      <c r="AI37" s="172"/>
      <c r="AJ37" s="172"/>
      <c r="AK37" s="172"/>
      <c r="AL37" s="256"/>
      <c r="AM37" s="603" t="s">
        <v>49</v>
      </c>
      <c r="AN37" s="604"/>
      <c r="AO37" s="604"/>
      <c r="AP37" s="604"/>
      <c r="AQ37" s="604"/>
      <c r="AR37" s="604"/>
      <c r="AS37" s="604"/>
      <c r="AT37" s="604"/>
      <c r="AU37" s="604"/>
      <c r="AV37" s="604"/>
      <c r="AW37" s="604"/>
      <c r="AX37" s="604"/>
      <c r="AY37" s="604"/>
      <c r="AZ37" s="604"/>
      <c r="BA37" s="604"/>
      <c r="BB37" s="604"/>
      <c r="BC37" s="605"/>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6" t="s">
        <v>2228</v>
      </c>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256"/>
    </row>
    <row r="41" spans="1:55" ht="24.75" customHeight="1" thickBot="1">
      <c r="A41" s="256"/>
      <c r="B41" s="292" t="s">
        <v>28</v>
      </c>
      <c r="C41" s="606" t="s">
        <v>50</v>
      </c>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7" t="s">
        <v>2327</v>
      </c>
      <c r="AN42" s="604"/>
      <c r="AO42" s="604"/>
      <c r="AP42" s="604"/>
      <c r="AQ42" s="604"/>
      <c r="AR42" s="604"/>
      <c r="AS42" s="604"/>
      <c r="AT42" s="604"/>
      <c r="AU42" s="604"/>
      <c r="AV42" s="604"/>
      <c r="AW42" s="604"/>
      <c r="AX42" s="604"/>
      <c r="AY42" s="604"/>
      <c r="AZ42" s="604"/>
      <c r="BA42" s="604"/>
      <c r="BB42" s="604"/>
      <c r="BC42" s="605"/>
    </row>
    <row r="43" spans="1:55" ht="21.75" customHeight="1" thickBot="1">
      <c r="A43" s="256"/>
      <c r="B43" s="555" t="s">
        <v>52</v>
      </c>
      <c r="C43" s="556"/>
      <c r="D43" s="556"/>
      <c r="E43" s="556"/>
      <c r="F43" s="556"/>
      <c r="G43" s="556"/>
      <c r="H43" s="556"/>
      <c r="I43" s="556"/>
      <c r="J43" s="556"/>
      <c r="K43" s="556"/>
      <c r="L43" s="556"/>
      <c r="M43" s="556"/>
      <c r="N43" s="628"/>
      <c r="O43" s="629" t="s">
        <v>53</v>
      </c>
      <c r="P43" s="630"/>
      <c r="Q43" s="631">
        <v>6</v>
      </c>
      <c r="R43" s="631"/>
      <c r="S43" s="297" t="s">
        <v>54</v>
      </c>
      <c r="T43" s="632">
        <v>6</v>
      </c>
      <c r="U43" s="633"/>
      <c r="V43" s="298" t="s">
        <v>55</v>
      </c>
      <c r="W43" s="634" t="s">
        <v>56</v>
      </c>
      <c r="X43" s="634"/>
      <c r="Y43" s="634" t="s">
        <v>53</v>
      </c>
      <c r="Z43" s="635"/>
      <c r="AA43" s="632">
        <v>7</v>
      </c>
      <c r="AB43" s="633"/>
      <c r="AC43" s="299" t="s">
        <v>54</v>
      </c>
      <c r="AD43" s="632">
        <v>5</v>
      </c>
      <c r="AE43" s="633"/>
      <c r="AF43" s="298" t="s">
        <v>55</v>
      </c>
      <c r="AG43" s="298" t="s">
        <v>57</v>
      </c>
      <c r="AH43" s="298">
        <f>IF(Q43&gt;=1,(AA43*12+AD43)-(Q43*12+T43)+1,"")</f>
        <v>12</v>
      </c>
      <c r="AI43" s="634" t="s">
        <v>58</v>
      </c>
      <c r="AJ43" s="634"/>
      <c r="AK43" s="300" t="s">
        <v>59</v>
      </c>
      <c r="AL43" s="256"/>
      <c r="AM43" s="289"/>
      <c r="BB43" s="294"/>
    </row>
    <row r="44" spans="1:55" s="266" customFormat="1" ht="25.5" customHeight="1" thickBot="1">
      <c r="A44" s="265"/>
      <c r="B44" s="616" t="s">
        <v>60</v>
      </c>
      <c r="C44" s="617"/>
      <c r="D44" s="617"/>
      <c r="E44" s="617"/>
      <c r="F44" s="301" t="b">
        <v>1</v>
      </c>
      <c r="G44" s="618" t="s">
        <v>61</v>
      </c>
      <c r="H44" s="619"/>
      <c r="I44" s="620"/>
      <c r="J44" s="302" t="b">
        <v>0</v>
      </c>
      <c r="K44" s="618" t="s">
        <v>62</v>
      </c>
      <c r="L44" s="619"/>
      <c r="M44" s="619"/>
      <c r="N44" s="619"/>
      <c r="O44" s="621"/>
      <c r="P44" s="303" t="b">
        <v>0</v>
      </c>
      <c r="Q44" s="622" t="s">
        <v>63</v>
      </c>
      <c r="R44" s="623"/>
      <c r="S44" s="623"/>
      <c r="T44" s="623"/>
      <c r="U44" s="623"/>
      <c r="V44" s="624"/>
      <c r="W44" s="303"/>
      <c r="X44" s="622" t="s">
        <v>64</v>
      </c>
      <c r="Y44" s="623"/>
      <c r="Z44" s="624"/>
      <c r="AA44" s="303" t="b">
        <v>1</v>
      </c>
      <c r="AB44" s="625" t="s">
        <v>65</v>
      </c>
      <c r="AC44" s="626"/>
      <c r="AD44" s="304" t="s">
        <v>6</v>
      </c>
      <c r="AE44" s="637"/>
      <c r="AF44" s="637"/>
      <c r="AG44" s="637"/>
      <c r="AH44" s="637"/>
      <c r="AI44" s="637"/>
      <c r="AJ44" s="638" t="s">
        <v>66</v>
      </c>
      <c r="AK44" s="639"/>
      <c r="AL44" s="265"/>
      <c r="AM44" s="627" t="s">
        <v>2146</v>
      </c>
      <c r="AN44" s="604"/>
      <c r="AO44" s="604"/>
      <c r="AP44" s="604"/>
      <c r="AQ44" s="604"/>
      <c r="AR44" s="604"/>
      <c r="AS44" s="604"/>
      <c r="AT44" s="604"/>
      <c r="AU44" s="604"/>
      <c r="AV44" s="604"/>
      <c r="AW44" s="604"/>
      <c r="AX44" s="604"/>
      <c r="AY44" s="604"/>
      <c r="AZ44" s="604"/>
      <c r="BA44" s="604"/>
      <c r="BB44" s="604"/>
      <c r="BC44" s="605"/>
    </row>
    <row r="45" spans="1:55" s="266" customFormat="1" ht="18.75" customHeight="1" thickBot="1">
      <c r="A45" s="265"/>
      <c r="B45" s="692" t="s">
        <v>67</v>
      </c>
      <c r="C45" s="693"/>
      <c r="D45" s="693"/>
      <c r="E45" s="6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4"/>
      <c r="C46" s="695"/>
      <c r="D46" s="695"/>
      <c r="E46" s="695"/>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0"/>
      <c r="Z46" s="640"/>
      <c r="AA46" s="640"/>
      <c r="AB46" s="640"/>
      <c r="AC46" s="640"/>
      <c r="AD46" s="640"/>
      <c r="AE46" s="640"/>
      <c r="AF46" s="640"/>
      <c r="AG46" s="640"/>
      <c r="AH46" s="640"/>
      <c r="AI46" s="640"/>
      <c r="AJ46" s="640"/>
      <c r="AK46" s="313" t="s">
        <v>70</v>
      </c>
      <c r="AL46" s="265"/>
      <c r="AM46" s="607" t="s">
        <v>2146</v>
      </c>
      <c r="AN46" s="641"/>
      <c r="AO46" s="641"/>
      <c r="AP46" s="641"/>
      <c r="AQ46" s="641"/>
      <c r="AR46" s="641"/>
      <c r="AS46" s="641"/>
      <c r="AT46" s="641"/>
      <c r="AU46" s="641"/>
      <c r="AV46" s="641"/>
      <c r="AW46" s="641"/>
      <c r="AX46" s="641"/>
      <c r="AY46" s="641"/>
      <c r="AZ46" s="641"/>
      <c r="BA46" s="641"/>
      <c r="BB46" s="641"/>
      <c r="BC46" s="642"/>
    </row>
    <row r="47" spans="1:55" s="266" customFormat="1" ht="19.5" customHeight="1" thickBot="1">
      <c r="A47" s="265"/>
      <c r="B47" s="694"/>
      <c r="C47" s="695"/>
      <c r="D47" s="695"/>
      <c r="E47" s="695"/>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3"/>
      <c r="AN47" s="644"/>
      <c r="AO47" s="644"/>
      <c r="AP47" s="644"/>
      <c r="AQ47" s="644"/>
      <c r="AR47" s="644"/>
      <c r="AS47" s="644"/>
      <c r="AT47" s="644"/>
      <c r="AU47" s="644"/>
      <c r="AV47" s="644"/>
      <c r="AW47" s="644"/>
      <c r="AX47" s="644"/>
      <c r="AY47" s="644"/>
      <c r="AZ47" s="644"/>
      <c r="BA47" s="644"/>
      <c r="BB47" s="644"/>
      <c r="BC47" s="645"/>
    </row>
    <row r="48" spans="1:55" s="266" customFormat="1" ht="20.25" customHeight="1">
      <c r="A48" s="265"/>
      <c r="B48" s="694"/>
      <c r="C48" s="695"/>
      <c r="D48" s="695"/>
      <c r="E48" s="695"/>
      <c r="F48" s="646"/>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c r="AL48" s="265"/>
    </row>
    <row r="49" spans="1:59" s="266" customFormat="1" ht="18" customHeight="1">
      <c r="A49" s="265"/>
      <c r="B49" s="694"/>
      <c r="C49" s="695"/>
      <c r="D49" s="695"/>
      <c r="E49" s="695"/>
      <c r="F49" s="649"/>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1"/>
      <c r="AL49" s="265"/>
      <c r="AM49" s="316" t="s">
        <v>2231</v>
      </c>
      <c r="AR49" s="162" t="b">
        <v>0</v>
      </c>
      <c r="AS49" s="636" t="s">
        <v>2229</v>
      </c>
      <c r="AT49" s="636"/>
    </row>
    <row r="50" spans="1:59" s="266" customFormat="1" ht="18" customHeight="1">
      <c r="A50" s="265"/>
      <c r="B50" s="694"/>
      <c r="C50" s="695"/>
      <c r="D50" s="695"/>
      <c r="E50" s="695"/>
      <c r="F50" s="649"/>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1"/>
      <c r="AL50" s="265"/>
      <c r="AM50" s="162" t="b">
        <v>0</v>
      </c>
      <c r="AN50" s="636" t="s">
        <v>2232</v>
      </c>
      <c r="AO50" s="636"/>
      <c r="AP50" s="636"/>
      <c r="AR50" s="162" t="b">
        <v>0</v>
      </c>
      <c r="AS50" s="636" t="s">
        <v>2230</v>
      </c>
      <c r="AT50" s="636"/>
    </row>
    <row r="51" spans="1:59" s="266" customFormat="1" ht="18" customHeight="1">
      <c r="A51" s="265"/>
      <c r="B51" s="694"/>
      <c r="C51" s="695"/>
      <c r="D51" s="695"/>
      <c r="E51" s="695"/>
      <c r="F51" s="649"/>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1"/>
      <c r="AL51" s="265"/>
      <c r="AM51" s="162" t="b">
        <v>0</v>
      </c>
      <c r="AN51" s="636" t="s">
        <v>62</v>
      </c>
      <c r="AO51" s="636"/>
      <c r="AP51" s="636"/>
      <c r="AR51" s="162" t="b">
        <v>0</v>
      </c>
      <c r="AS51" s="636" t="s">
        <v>65</v>
      </c>
      <c r="AT51" s="636"/>
    </row>
    <row r="52" spans="1:59" s="266" customFormat="1" ht="18" customHeight="1">
      <c r="A52" s="265"/>
      <c r="B52" s="694"/>
      <c r="C52" s="695"/>
      <c r="D52" s="695"/>
      <c r="E52" s="695"/>
      <c r="F52" s="652"/>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4"/>
      <c r="AL52" s="265"/>
      <c r="AM52" s="162" t="b">
        <v>0</v>
      </c>
      <c r="AN52" s="636" t="s">
        <v>63</v>
      </c>
      <c r="AO52" s="636"/>
      <c r="AP52" s="636"/>
      <c r="AR52" s="162" t="b">
        <v>0</v>
      </c>
      <c r="AS52" s="636" t="s">
        <v>2233</v>
      </c>
      <c r="AT52" s="636"/>
    </row>
    <row r="53" spans="1:59" s="266" customFormat="1" ht="18.75" customHeight="1">
      <c r="A53" s="265"/>
      <c r="B53" s="694"/>
      <c r="C53" s="695"/>
      <c r="D53" s="695"/>
      <c r="E53" s="695"/>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6" t="s">
        <v>64</v>
      </c>
      <c r="AO53" s="636"/>
      <c r="AP53" s="636"/>
      <c r="AQ53" s="258"/>
      <c r="AR53" s="162" t="b">
        <v>0</v>
      </c>
      <c r="AS53" s="636" t="s">
        <v>78</v>
      </c>
      <c r="AT53" s="636"/>
      <c r="AV53" s="258"/>
      <c r="AW53" s="258"/>
      <c r="AX53" s="258"/>
      <c r="AY53" s="258"/>
      <c r="AZ53" s="258"/>
      <c r="BG53" s="258"/>
    </row>
    <row r="54" spans="1:59" ht="18.75" customHeight="1">
      <c r="A54" s="256"/>
      <c r="B54" s="696"/>
      <c r="C54" s="697"/>
      <c r="D54" s="697"/>
      <c r="E54" s="697"/>
      <c r="F54" s="319" t="s">
        <v>73</v>
      </c>
      <c r="G54" s="320"/>
      <c r="H54" s="320"/>
      <c r="I54" s="320"/>
      <c r="J54" s="320"/>
      <c r="K54" s="320"/>
      <c r="L54" s="320"/>
      <c r="M54" s="671" t="s">
        <v>74</v>
      </c>
      <c r="N54" s="672"/>
      <c r="O54" s="672"/>
      <c r="P54" s="672"/>
      <c r="Q54" s="672"/>
      <c r="R54" s="315" t="s">
        <v>75</v>
      </c>
      <c r="S54" s="672"/>
      <c r="T54" s="6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6" t="s">
        <v>65</v>
      </c>
      <c r="AO54" s="636"/>
      <c r="AP54" s="636"/>
      <c r="AR54" s="162" t="b">
        <v>0</v>
      </c>
      <c r="AS54" s="636" t="s">
        <v>2234</v>
      </c>
      <c r="AT54" s="636"/>
    </row>
    <row r="55" spans="1:59" ht="24.75" customHeight="1">
      <c r="A55" s="256"/>
      <c r="B55" s="673" t="s">
        <v>79</v>
      </c>
      <c r="C55" s="674"/>
      <c r="D55" s="674"/>
      <c r="E55" s="675"/>
      <c r="F55" s="679"/>
      <c r="G55" s="681" t="s">
        <v>80</v>
      </c>
      <c r="H55" s="682"/>
      <c r="I55" s="683"/>
      <c r="J55" s="681" t="s">
        <v>81</v>
      </c>
      <c r="K55" s="682"/>
      <c r="L55" s="682"/>
      <c r="M55" s="687"/>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323"/>
      <c r="AM55" s="266"/>
    </row>
    <row r="56" spans="1:59" ht="18.75" customHeight="1" thickBot="1">
      <c r="A56" s="256"/>
      <c r="B56" s="676"/>
      <c r="C56" s="677"/>
      <c r="D56" s="677"/>
      <c r="E56" s="678"/>
      <c r="F56" s="680"/>
      <c r="G56" s="684"/>
      <c r="H56" s="685"/>
      <c r="I56" s="686"/>
      <c r="J56" s="684"/>
      <c r="K56" s="685"/>
      <c r="L56" s="685"/>
      <c r="M56" s="686"/>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5" t="s">
        <v>82</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256"/>
    </row>
    <row r="59" spans="1:59" ht="33" customHeight="1" thickBot="1">
      <c r="A59" s="256"/>
      <c r="B59" s="656" t="s">
        <v>2235</v>
      </c>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256"/>
      <c r="AS59" s="294"/>
    </row>
    <row r="60" spans="1:59" ht="18.75" customHeight="1">
      <c r="A60" s="256"/>
      <c r="B60" s="326" t="s">
        <v>33</v>
      </c>
      <c r="C60" s="657" t="s">
        <v>83</v>
      </c>
      <c r="D60" s="658"/>
      <c r="E60" s="658"/>
      <c r="F60" s="658"/>
      <c r="G60" s="658"/>
      <c r="H60" s="658"/>
      <c r="I60" s="658"/>
      <c r="J60" s="658"/>
      <c r="K60" s="658"/>
      <c r="L60" s="658"/>
      <c r="M60" s="658"/>
      <c r="N60" s="658"/>
      <c r="O60" s="658"/>
      <c r="P60" s="658"/>
      <c r="Q60" s="658"/>
      <c r="R60" s="658"/>
      <c r="S60" s="659"/>
      <c r="T60" s="660">
        <f>SUM('別紙様式6-2 事業所個票１:事業所個票10'!$BN$51)</f>
        <v>0</v>
      </c>
      <c r="U60" s="661"/>
      <c r="V60" s="661"/>
      <c r="W60" s="661"/>
      <c r="X60" s="661"/>
      <c r="Y60" s="662"/>
      <c r="Z60" s="286" t="s">
        <v>32</v>
      </c>
      <c r="AA60" s="275" t="s">
        <v>39</v>
      </c>
      <c r="AB60" s="663" t="str">
        <f>IFERROR(IF(T61&gt;=T60,"○","×"),"")</f>
        <v>○</v>
      </c>
      <c r="AC60" s="327"/>
      <c r="AD60" s="328"/>
      <c r="AE60" s="328"/>
      <c r="AF60" s="328"/>
      <c r="AG60" s="328"/>
      <c r="AH60" s="328"/>
      <c r="AI60" s="328"/>
      <c r="AJ60" s="328"/>
      <c r="AK60" s="328"/>
      <c r="AL60" s="256"/>
      <c r="AM60" s="607" t="s">
        <v>2236</v>
      </c>
      <c r="AN60" s="608"/>
      <c r="AO60" s="608"/>
      <c r="AP60" s="608"/>
      <c r="AQ60" s="608"/>
      <c r="AR60" s="608"/>
      <c r="AS60" s="608"/>
      <c r="AT60" s="608"/>
      <c r="AU60" s="608"/>
      <c r="AV60" s="608"/>
      <c r="AW60" s="608"/>
      <c r="AX60" s="608"/>
      <c r="AY60" s="608"/>
      <c r="AZ60" s="608"/>
      <c r="BA60" s="608"/>
      <c r="BB60" s="608"/>
      <c r="BC60" s="609"/>
    </row>
    <row r="61" spans="1:59" ht="27" customHeight="1" thickBot="1">
      <c r="A61" s="256"/>
      <c r="B61" s="326" t="s">
        <v>40</v>
      </c>
      <c r="C61" s="665" t="s">
        <v>84</v>
      </c>
      <c r="D61" s="666"/>
      <c r="E61" s="666"/>
      <c r="F61" s="666"/>
      <c r="G61" s="666"/>
      <c r="H61" s="666"/>
      <c r="I61" s="666"/>
      <c r="J61" s="666"/>
      <c r="K61" s="666"/>
      <c r="L61" s="666"/>
      <c r="M61" s="666"/>
      <c r="N61" s="666"/>
      <c r="O61" s="666"/>
      <c r="P61" s="666"/>
      <c r="Q61" s="666"/>
      <c r="R61" s="666"/>
      <c r="S61" s="667"/>
      <c r="T61" s="668"/>
      <c r="U61" s="669"/>
      <c r="V61" s="669"/>
      <c r="W61" s="669"/>
      <c r="X61" s="669"/>
      <c r="Y61" s="670"/>
      <c r="Z61" s="277" t="s">
        <v>32</v>
      </c>
      <c r="AA61" s="275" t="s">
        <v>39</v>
      </c>
      <c r="AB61" s="664"/>
      <c r="AC61" s="327"/>
      <c r="AD61" s="328"/>
      <c r="AE61" s="328"/>
      <c r="AF61" s="328"/>
      <c r="AG61" s="328"/>
      <c r="AH61" s="328"/>
      <c r="AI61" s="328"/>
      <c r="AJ61" s="328"/>
      <c r="AK61" s="328"/>
      <c r="AL61" s="256"/>
      <c r="AM61" s="610"/>
      <c r="AN61" s="611"/>
      <c r="AO61" s="611"/>
      <c r="AP61" s="611"/>
      <c r="AQ61" s="611"/>
      <c r="AR61" s="611"/>
      <c r="AS61" s="611"/>
      <c r="AT61" s="611"/>
      <c r="AU61" s="611"/>
      <c r="AV61" s="611"/>
      <c r="AW61" s="611"/>
      <c r="AX61" s="611"/>
      <c r="AY61" s="611"/>
      <c r="AZ61" s="611"/>
      <c r="BA61" s="611"/>
      <c r="BB61" s="611"/>
      <c r="BC61" s="612"/>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6" t="s">
        <v>2328</v>
      </c>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7" t="s">
        <v>2329</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256"/>
    </row>
    <row r="67" spans="1:81" ht="23.25" customHeight="1" thickBot="1">
      <c r="A67" s="256"/>
      <c r="B67" s="708" t="s">
        <v>87</v>
      </c>
      <c r="C67" s="709"/>
      <c r="D67" s="709"/>
      <c r="E67" s="709"/>
      <c r="F67" s="709"/>
      <c r="G67" s="709"/>
      <c r="H67" s="709"/>
      <c r="I67" s="709"/>
      <c r="J67" s="709"/>
      <c r="K67" s="709"/>
      <c r="L67" s="709"/>
      <c r="M67" s="709"/>
      <c r="N67" s="709"/>
      <c r="O67" s="709"/>
      <c r="P67" s="709"/>
      <c r="Q67" s="709"/>
      <c r="R67" s="709"/>
      <c r="S67" s="710"/>
      <c r="T67" s="711">
        <f>SUM('別紙様式6-2 事業所個票１:事業所個票10'!BV51)</f>
        <v>0</v>
      </c>
      <c r="U67" s="712"/>
      <c r="V67" s="712"/>
      <c r="W67" s="712"/>
      <c r="X67" s="712"/>
      <c r="Y67" s="333" t="s">
        <v>32</v>
      </c>
      <c r="Z67" s="334" t="s">
        <v>39</v>
      </c>
      <c r="AA67" s="335"/>
      <c r="AB67" s="256"/>
      <c r="AC67" s="256"/>
      <c r="AD67" s="256"/>
      <c r="AE67" s="256"/>
      <c r="AF67" s="256"/>
      <c r="AG67" s="256" t="s">
        <v>39</v>
      </c>
      <c r="AH67" s="336" t="str">
        <f>IF(T68&lt;T67,"×","")</f>
        <v/>
      </c>
      <c r="AI67" s="256"/>
      <c r="AJ67" s="256"/>
      <c r="AK67" s="256"/>
      <c r="AL67" s="256"/>
      <c r="AM67" s="627" t="s">
        <v>2330</v>
      </c>
      <c r="AN67" s="713"/>
      <c r="AO67" s="713"/>
      <c r="AP67" s="713"/>
      <c r="AQ67" s="713"/>
      <c r="AR67" s="713"/>
      <c r="AS67" s="713"/>
      <c r="AT67" s="713"/>
      <c r="AU67" s="713"/>
      <c r="AV67" s="713"/>
      <c r="AW67" s="713"/>
      <c r="AX67" s="713"/>
      <c r="AY67" s="713"/>
      <c r="AZ67" s="713"/>
      <c r="BA67" s="713"/>
      <c r="BB67" s="713"/>
      <c r="BC67" s="714"/>
    </row>
    <row r="68" spans="1:81" ht="23.25" customHeight="1" thickBot="1">
      <c r="A68" s="256"/>
      <c r="B68" s="715" t="s">
        <v>2331</v>
      </c>
      <c r="C68" s="716"/>
      <c r="D68" s="716"/>
      <c r="E68" s="716"/>
      <c r="F68" s="716"/>
      <c r="G68" s="716"/>
      <c r="H68" s="716"/>
      <c r="I68" s="716"/>
      <c r="J68" s="716"/>
      <c r="K68" s="716"/>
      <c r="L68" s="716"/>
      <c r="M68" s="716"/>
      <c r="N68" s="716"/>
      <c r="O68" s="716"/>
      <c r="P68" s="716"/>
      <c r="Q68" s="716"/>
      <c r="R68" s="716"/>
      <c r="S68" s="716"/>
      <c r="T68" s="717"/>
      <c r="U68" s="718"/>
      <c r="V68" s="718"/>
      <c r="W68" s="718"/>
      <c r="X68" s="719"/>
      <c r="Y68" s="337" t="s">
        <v>32</v>
      </c>
      <c r="Z68" s="256"/>
      <c r="AA68" s="338" t="s">
        <v>69</v>
      </c>
      <c r="AB68" s="720">
        <f>IFERROR(T69/T67*100,0)</f>
        <v>0</v>
      </c>
      <c r="AC68" s="721"/>
      <c r="AD68" s="722"/>
      <c r="AE68" s="339" t="s">
        <v>88</v>
      </c>
      <c r="AF68" s="339" t="s">
        <v>70</v>
      </c>
      <c r="AG68" s="256" t="s">
        <v>39</v>
      </c>
      <c r="AH68" s="284" t="str">
        <f>IF(T67=0,"",(IF(AB68&gt;=200/3,"○","×")))</f>
        <v/>
      </c>
      <c r="AI68" s="322"/>
      <c r="AJ68" s="322"/>
      <c r="AK68" s="322"/>
      <c r="AL68" s="256"/>
      <c r="AM68" s="627" t="s">
        <v>2332</v>
      </c>
      <c r="AN68" s="713"/>
      <c r="AO68" s="713"/>
      <c r="AP68" s="713"/>
      <c r="AQ68" s="713"/>
      <c r="AR68" s="713"/>
      <c r="AS68" s="713"/>
      <c r="AT68" s="713"/>
      <c r="AU68" s="713"/>
      <c r="AV68" s="713"/>
      <c r="AW68" s="713"/>
      <c r="AX68" s="713"/>
      <c r="AY68" s="713"/>
      <c r="AZ68" s="713"/>
      <c r="BA68" s="713"/>
      <c r="BB68" s="713"/>
      <c r="BC68" s="714"/>
    </row>
    <row r="69" spans="1:81" ht="19.5" customHeight="1" thickBot="1">
      <c r="A69" s="256"/>
      <c r="B69" s="340"/>
      <c r="C69" s="698" t="s">
        <v>2333</v>
      </c>
      <c r="D69" s="698"/>
      <c r="E69" s="698"/>
      <c r="F69" s="698"/>
      <c r="G69" s="698"/>
      <c r="H69" s="698"/>
      <c r="I69" s="698"/>
      <c r="J69" s="698"/>
      <c r="K69" s="698"/>
      <c r="L69" s="698"/>
      <c r="M69" s="698"/>
      <c r="N69" s="698"/>
      <c r="O69" s="698"/>
      <c r="P69" s="698"/>
      <c r="Q69" s="698"/>
      <c r="R69" s="698"/>
      <c r="S69" s="698"/>
      <c r="T69" s="700"/>
      <c r="U69" s="701"/>
      <c r="V69" s="701"/>
      <c r="W69" s="701"/>
      <c r="X69" s="702"/>
      <c r="Y69" s="341" t="s">
        <v>32</v>
      </c>
      <c r="Z69" s="342" t="s">
        <v>39</v>
      </c>
      <c r="AA69" s="99"/>
      <c r="AB69" s="343"/>
      <c r="AC69" s="344"/>
      <c r="AD69" s="345"/>
      <c r="AE69" s="345"/>
      <c r="AF69" s="339"/>
      <c r="AG69" s="256"/>
      <c r="AH69" s="256"/>
      <c r="AI69" s="322"/>
      <c r="AJ69" s="256"/>
      <c r="AK69" s="322"/>
      <c r="AL69" s="322"/>
    </row>
    <row r="70" spans="1:81" ht="16.5" customHeight="1">
      <c r="A70" s="256"/>
      <c r="B70" s="346"/>
      <c r="C70" s="699"/>
      <c r="D70" s="699"/>
      <c r="E70" s="699"/>
      <c r="F70" s="699"/>
      <c r="G70" s="699"/>
      <c r="H70" s="699"/>
      <c r="I70" s="699"/>
      <c r="J70" s="699"/>
      <c r="K70" s="699"/>
      <c r="L70" s="699"/>
      <c r="M70" s="699"/>
      <c r="N70" s="699"/>
      <c r="O70" s="699"/>
      <c r="P70" s="699"/>
      <c r="Q70" s="699"/>
      <c r="R70" s="699"/>
      <c r="S70" s="699"/>
      <c r="T70" s="347" t="s">
        <v>69</v>
      </c>
      <c r="U70" s="703">
        <f>T69/10</f>
        <v>0</v>
      </c>
      <c r="V70" s="703"/>
      <c r="W70" s="703"/>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4" t="s">
        <v>89</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6" t="s">
        <v>2334</v>
      </c>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331"/>
      <c r="AM74" s="162" t="b">
        <v>0</v>
      </c>
      <c r="AN74" s="636" t="s">
        <v>2237</v>
      </c>
      <c r="AO74" s="636"/>
      <c r="AP74" s="636"/>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3"/>
      <c r="D75" s="724"/>
      <c r="E75" s="725" t="s">
        <v>2335</v>
      </c>
      <c r="F75" s="725"/>
      <c r="G75" s="725"/>
      <c r="H75" s="725"/>
      <c r="I75" s="725"/>
      <c r="J75" s="725"/>
      <c r="K75" s="725"/>
      <c r="L75" s="725"/>
      <c r="M75" s="725"/>
      <c r="N75" s="725"/>
      <c r="O75" s="725"/>
      <c r="P75" s="725"/>
      <c r="Q75" s="725"/>
      <c r="R75" s="725"/>
      <c r="S75" s="725"/>
      <c r="T75" s="725"/>
      <c r="U75" s="725"/>
      <c r="V75" s="725"/>
      <c r="W75" s="725"/>
      <c r="X75" s="601"/>
      <c r="Y75" s="172" t="s">
        <v>39</v>
      </c>
      <c r="Z75" s="284" t="str">
        <f>IF(AR74&lt;&gt;"該当","",IF(AM74=TRUE,"○","×"))</f>
        <v/>
      </c>
      <c r="AA75" s="352"/>
      <c r="AB75" s="352"/>
      <c r="AC75" s="352"/>
      <c r="AD75" s="352"/>
      <c r="AE75" s="352"/>
      <c r="AF75" s="352"/>
      <c r="AG75" s="352"/>
      <c r="AH75" s="352"/>
      <c r="AI75" s="352"/>
      <c r="AJ75" s="352"/>
      <c r="AK75" s="352"/>
      <c r="AL75" s="352"/>
      <c r="AM75" s="627" t="s">
        <v>86</v>
      </c>
      <c r="AN75" s="604"/>
      <c r="AO75" s="604"/>
      <c r="AP75" s="604"/>
      <c r="AQ75" s="604"/>
      <c r="AR75" s="726"/>
      <c r="AS75" s="726"/>
      <c r="AT75" s="604"/>
      <c r="AU75" s="604"/>
      <c r="AV75" s="604"/>
      <c r="AW75" s="604"/>
      <c r="AX75" s="604"/>
      <c r="AY75" s="604"/>
      <c r="AZ75" s="604"/>
      <c r="BA75" s="604"/>
      <c r="BB75" s="604"/>
      <c r="BC75" s="605"/>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6" t="s">
        <v>2337</v>
      </c>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7" t="s">
        <v>91</v>
      </c>
      <c r="D79" s="709"/>
      <c r="E79" s="709"/>
      <c r="F79" s="709"/>
      <c r="G79" s="709"/>
      <c r="H79" s="709"/>
      <c r="I79" s="709"/>
      <c r="J79" s="709"/>
      <c r="K79" s="709"/>
      <c r="L79" s="709"/>
      <c r="M79" s="709"/>
      <c r="N79" s="709"/>
      <c r="O79" s="709"/>
      <c r="P79" s="709"/>
      <c r="Q79" s="709"/>
      <c r="R79" s="709"/>
      <c r="S79" s="709"/>
      <c r="T79" s="710"/>
      <c r="U79" s="711">
        <f>SUM('別紙様式6-2 事業所個票１:事業所個票10'!BA51)</f>
        <v>0</v>
      </c>
      <c r="V79" s="712"/>
      <c r="W79" s="712"/>
      <c r="X79" s="712"/>
      <c r="Y79" s="712"/>
      <c r="Z79" s="357" t="s">
        <v>32</v>
      </c>
      <c r="AA79" s="275" t="s">
        <v>39</v>
      </c>
      <c r="AB79" s="592"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8" t="s">
        <v>92</v>
      </c>
      <c r="D80" s="728"/>
      <c r="E80" s="728"/>
      <c r="F80" s="728"/>
      <c r="G80" s="728"/>
      <c r="H80" s="728"/>
      <c r="I80" s="728"/>
      <c r="J80" s="728"/>
      <c r="K80" s="728"/>
      <c r="L80" s="728"/>
      <c r="M80" s="728"/>
      <c r="N80" s="728"/>
      <c r="O80" s="728"/>
      <c r="P80" s="728"/>
      <c r="Q80" s="728"/>
      <c r="R80" s="728"/>
      <c r="S80" s="728"/>
      <c r="T80" s="729"/>
      <c r="U80" s="711">
        <f>U81+U86</f>
        <v>0</v>
      </c>
      <c r="V80" s="712"/>
      <c r="W80" s="712"/>
      <c r="X80" s="712"/>
      <c r="Y80" s="712"/>
      <c r="Z80" s="333" t="s">
        <v>32</v>
      </c>
      <c r="AA80" s="275" t="s">
        <v>39</v>
      </c>
      <c r="AB80" s="594"/>
      <c r="AC80" s="275"/>
      <c r="AD80" s="275"/>
      <c r="AE80" s="275"/>
      <c r="AF80" s="275"/>
      <c r="AG80" s="275"/>
      <c r="AH80" s="322"/>
      <c r="AI80" s="322"/>
      <c r="AJ80" s="322"/>
      <c r="AK80" s="322"/>
      <c r="AL80" s="322"/>
      <c r="AM80" s="358"/>
    </row>
    <row r="81" spans="1:55" ht="9.75" customHeight="1" thickBot="1">
      <c r="A81" s="256"/>
      <c r="B81" s="356"/>
      <c r="C81" s="744" t="s">
        <v>93</v>
      </c>
      <c r="D81" s="745"/>
      <c r="E81" s="748" t="s">
        <v>94</v>
      </c>
      <c r="F81" s="749"/>
      <c r="G81" s="749"/>
      <c r="H81" s="749"/>
      <c r="I81" s="749"/>
      <c r="J81" s="749"/>
      <c r="K81" s="749"/>
      <c r="L81" s="749"/>
      <c r="M81" s="749"/>
      <c r="N81" s="749"/>
      <c r="O81" s="749"/>
      <c r="P81" s="749"/>
      <c r="Q81" s="749"/>
      <c r="R81" s="749"/>
      <c r="S81" s="749"/>
      <c r="T81" s="750"/>
      <c r="U81" s="754"/>
      <c r="V81" s="755"/>
      <c r="W81" s="755"/>
      <c r="X81" s="755"/>
      <c r="Y81" s="756"/>
      <c r="Z81" s="760" t="s">
        <v>32</v>
      </c>
      <c r="AA81" s="762" t="s">
        <v>39</v>
      </c>
      <c r="AB81" s="256"/>
      <c r="AC81" s="339"/>
      <c r="AD81" s="359"/>
      <c r="AE81" s="359"/>
      <c r="AF81" s="339"/>
      <c r="AG81" s="256"/>
      <c r="AH81" s="322"/>
      <c r="AI81" s="256"/>
      <c r="AJ81" s="322"/>
      <c r="AK81" s="256"/>
      <c r="AL81" s="322"/>
      <c r="AM81" s="358"/>
    </row>
    <row r="82" spans="1:55" ht="9.75" customHeight="1" thickBot="1">
      <c r="A82" s="256"/>
      <c r="B82" s="356"/>
      <c r="C82" s="744"/>
      <c r="D82" s="745"/>
      <c r="E82" s="751"/>
      <c r="F82" s="752"/>
      <c r="G82" s="752"/>
      <c r="H82" s="752"/>
      <c r="I82" s="752"/>
      <c r="J82" s="752"/>
      <c r="K82" s="752"/>
      <c r="L82" s="752"/>
      <c r="M82" s="752"/>
      <c r="N82" s="752"/>
      <c r="O82" s="752"/>
      <c r="P82" s="752"/>
      <c r="Q82" s="752"/>
      <c r="R82" s="752"/>
      <c r="S82" s="752"/>
      <c r="T82" s="753"/>
      <c r="U82" s="757"/>
      <c r="V82" s="758"/>
      <c r="W82" s="758"/>
      <c r="X82" s="758"/>
      <c r="Y82" s="759"/>
      <c r="Z82" s="761"/>
      <c r="AA82" s="762"/>
      <c r="AB82" s="763" t="s">
        <v>69</v>
      </c>
      <c r="AC82" s="730">
        <f>IFERROR(U83/U81*100,0)</f>
        <v>0</v>
      </c>
      <c r="AD82" s="731"/>
      <c r="AE82" s="732"/>
      <c r="AF82" s="736" t="s">
        <v>88</v>
      </c>
      <c r="AG82" s="736" t="s">
        <v>70</v>
      </c>
      <c r="AH82" s="737" t="s">
        <v>39</v>
      </c>
      <c r="AI82" s="592" t="str">
        <f>IF(U79=0,"",IF(U81=0,"",IF(AND(AC82&gt;=200/3,AC82&lt;=100),"○","×")))</f>
        <v/>
      </c>
      <c r="AJ82" s="322"/>
      <c r="AK82" s="256"/>
      <c r="AL82" s="322"/>
      <c r="AM82" s="738" t="s">
        <v>2338</v>
      </c>
      <c r="AN82" s="739"/>
      <c r="AO82" s="739"/>
      <c r="AP82" s="739"/>
      <c r="AQ82" s="739"/>
      <c r="AR82" s="739"/>
      <c r="AS82" s="739"/>
      <c r="AT82" s="739"/>
      <c r="AU82" s="739"/>
      <c r="AV82" s="739"/>
      <c r="AW82" s="739"/>
      <c r="AX82" s="739"/>
      <c r="AY82" s="739"/>
      <c r="AZ82" s="739"/>
      <c r="BA82" s="739"/>
      <c r="BB82" s="739"/>
      <c r="BC82" s="740"/>
    </row>
    <row r="83" spans="1:55" ht="9.75" customHeight="1" thickBot="1">
      <c r="A83" s="256"/>
      <c r="B83" s="356"/>
      <c r="C83" s="744"/>
      <c r="D83" s="745"/>
      <c r="E83" s="311"/>
      <c r="F83" s="764" t="s">
        <v>2339</v>
      </c>
      <c r="G83" s="765"/>
      <c r="H83" s="765"/>
      <c r="I83" s="765"/>
      <c r="J83" s="765"/>
      <c r="K83" s="765"/>
      <c r="L83" s="765"/>
      <c r="M83" s="765"/>
      <c r="N83" s="765"/>
      <c r="O83" s="765"/>
      <c r="P83" s="765"/>
      <c r="Q83" s="765"/>
      <c r="R83" s="765"/>
      <c r="S83" s="765"/>
      <c r="T83" s="765"/>
      <c r="U83" s="769"/>
      <c r="V83" s="770"/>
      <c r="W83" s="770"/>
      <c r="X83" s="770"/>
      <c r="Y83" s="771"/>
      <c r="Z83" s="772" t="s">
        <v>32</v>
      </c>
      <c r="AA83" s="762" t="s">
        <v>39</v>
      </c>
      <c r="AB83" s="763"/>
      <c r="AC83" s="733"/>
      <c r="AD83" s="734"/>
      <c r="AE83" s="735"/>
      <c r="AF83" s="736"/>
      <c r="AG83" s="736"/>
      <c r="AH83" s="737"/>
      <c r="AI83" s="594"/>
      <c r="AJ83" s="322"/>
      <c r="AK83" s="256"/>
      <c r="AL83" s="322"/>
      <c r="AM83" s="741"/>
      <c r="AN83" s="742"/>
      <c r="AO83" s="742"/>
      <c r="AP83" s="742"/>
      <c r="AQ83" s="742"/>
      <c r="AR83" s="742"/>
      <c r="AS83" s="742"/>
      <c r="AT83" s="742"/>
      <c r="AU83" s="742"/>
      <c r="AV83" s="742"/>
      <c r="AW83" s="742"/>
      <c r="AX83" s="742"/>
      <c r="AY83" s="742"/>
      <c r="AZ83" s="742"/>
      <c r="BA83" s="742"/>
      <c r="BB83" s="742"/>
      <c r="BC83" s="743"/>
    </row>
    <row r="84" spans="1:55" ht="9.75" customHeight="1" thickBot="1">
      <c r="A84" s="256"/>
      <c r="B84" s="356"/>
      <c r="C84" s="744"/>
      <c r="D84" s="745"/>
      <c r="E84" s="360"/>
      <c r="F84" s="766"/>
      <c r="G84" s="706"/>
      <c r="H84" s="706"/>
      <c r="I84" s="706"/>
      <c r="J84" s="706"/>
      <c r="K84" s="706"/>
      <c r="L84" s="706"/>
      <c r="M84" s="706"/>
      <c r="N84" s="706"/>
      <c r="O84" s="706"/>
      <c r="P84" s="706"/>
      <c r="Q84" s="706"/>
      <c r="R84" s="706"/>
      <c r="S84" s="706"/>
      <c r="T84" s="706"/>
      <c r="U84" s="757"/>
      <c r="V84" s="758"/>
      <c r="W84" s="758"/>
      <c r="X84" s="758"/>
      <c r="Y84" s="759"/>
      <c r="Z84" s="773"/>
      <c r="AA84" s="762"/>
      <c r="AB84" s="256"/>
      <c r="AC84" s="256"/>
      <c r="AD84" s="256"/>
      <c r="AE84" s="256"/>
      <c r="AF84" s="256"/>
      <c r="AG84" s="256"/>
      <c r="AH84" s="256"/>
      <c r="AI84" s="256"/>
      <c r="AJ84" s="322"/>
      <c r="AK84" s="322"/>
      <c r="AL84" s="322"/>
    </row>
    <row r="85" spans="1:55" ht="15" customHeight="1" thickBot="1">
      <c r="A85" s="256"/>
      <c r="B85" s="356"/>
      <c r="C85" s="746"/>
      <c r="D85" s="747"/>
      <c r="E85" s="361"/>
      <c r="F85" s="767"/>
      <c r="G85" s="768"/>
      <c r="H85" s="768"/>
      <c r="I85" s="768"/>
      <c r="J85" s="768"/>
      <c r="K85" s="768"/>
      <c r="L85" s="768"/>
      <c r="M85" s="768"/>
      <c r="N85" s="768"/>
      <c r="O85" s="768"/>
      <c r="P85" s="768"/>
      <c r="Q85" s="768"/>
      <c r="R85" s="768"/>
      <c r="S85" s="768"/>
      <c r="T85" s="768"/>
      <c r="U85" s="362" t="s">
        <v>69</v>
      </c>
      <c r="V85" s="774">
        <f>U83/2</f>
        <v>0</v>
      </c>
      <c r="W85" s="774"/>
      <c r="X85" s="774"/>
      <c r="Y85" s="101" t="s">
        <v>32</v>
      </c>
      <c r="Z85" s="3" t="s">
        <v>70</v>
      </c>
      <c r="AA85" s="102"/>
      <c r="AB85" s="343"/>
      <c r="AC85" s="343"/>
      <c r="AD85" s="344"/>
      <c r="AE85" s="775"/>
      <c r="AF85" s="775"/>
      <c r="AG85" s="339"/>
      <c r="AH85" s="256"/>
      <c r="AI85" s="348"/>
      <c r="AJ85" s="322"/>
      <c r="AK85" s="322"/>
      <c r="AL85" s="322"/>
      <c r="AM85" s="358"/>
    </row>
    <row r="86" spans="1:55" ht="9.75" customHeight="1" thickBot="1">
      <c r="A86" s="256"/>
      <c r="B86" s="356"/>
      <c r="C86" s="776" t="s">
        <v>95</v>
      </c>
      <c r="D86" s="777"/>
      <c r="E86" s="748" t="s">
        <v>96</v>
      </c>
      <c r="F86" s="749"/>
      <c r="G86" s="749"/>
      <c r="H86" s="749"/>
      <c r="I86" s="749"/>
      <c r="J86" s="749"/>
      <c r="K86" s="749"/>
      <c r="L86" s="749"/>
      <c r="M86" s="749"/>
      <c r="N86" s="749"/>
      <c r="O86" s="749"/>
      <c r="P86" s="749"/>
      <c r="Q86" s="749"/>
      <c r="R86" s="749"/>
      <c r="S86" s="749"/>
      <c r="T86" s="750"/>
      <c r="U86" s="754"/>
      <c r="V86" s="755"/>
      <c r="W86" s="755"/>
      <c r="X86" s="755"/>
      <c r="Y86" s="756"/>
      <c r="Z86" s="779" t="s">
        <v>32</v>
      </c>
      <c r="AA86" s="762" t="s">
        <v>39</v>
      </c>
      <c r="AB86" s="343"/>
      <c r="AC86" s="256"/>
      <c r="AD86" s="339"/>
      <c r="AE86" s="359"/>
      <c r="AF86" s="359"/>
      <c r="AG86" s="339"/>
      <c r="AH86" s="256"/>
      <c r="AI86" s="256"/>
      <c r="AJ86" s="322"/>
      <c r="AK86" s="322"/>
      <c r="AL86" s="322"/>
      <c r="AM86" s="358"/>
    </row>
    <row r="87" spans="1:55" ht="9.75" customHeight="1" thickBot="1">
      <c r="A87" s="256"/>
      <c r="B87" s="356"/>
      <c r="C87" s="778"/>
      <c r="D87" s="745"/>
      <c r="E87" s="751"/>
      <c r="F87" s="752"/>
      <c r="G87" s="752"/>
      <c r="H87" s="752"/>
      <c r="I87" s="752"/>
      <c r="J87" s="752"/>
      <c r="K87" s="752"/>
      <c r="L87" s="752"/>
      <c r="M87" s="752"/>
      <c r="N87" s="752"/>
      <c r="O87" s="752"/>
      <c r="P87" s="752"/>
      <c r="Q87" s="752"/>
      <c r="R87" s="752"/>
      <c r="S87" s="752"/>
      <c r="T87" s="753"/>
      <c r="U87" s="757"/>
      <c r="V87" s="758"/>
      <c r="W87" s="758"/>
      <c r="X87" s="758"/>
      <c r="Y87" s="759"/>
      <c r="Z87" s="780"/>
      <c r="AA87" s="762"/>
      <c r="AB87" s="763" t="s">
        <v>69</v>
      </c>
      <c r="AC87" s="730">
        <f>IFERROR(U88/U86*100,0)</f>
        <v>0</v>
      </c>
      <c r="AD87" s="731"/>
      <c r="AE87" s="732"/>
      <c r="AF87" s="736" t="s">
        <v>88</v>
      </c>
      <c r="AG87" s="736" t="s">
        <v>70</v>
      </c>
      <c r="AH87" s="737" t="s">
        <v>39</v>
      </c>
      <c r="AI87" s="592" t="str">
        <f>IF(U79=0,"",IF(U86=0,"",IF(AND(AC87&gt;=200/3,AC87&lt;=100),"○","×")))</f>
        <v/>
      </c>
      <c r="AJ87" s="322"/>
      <c r="AK87" s="322"/>
      <c r="AL87" s="322"/>
      <c r="AM87" s="738" t="s">
        <v>2340</v>
      </c>
      <c r="AN87" s="739"/>
      <c r="AO87" s="739"/>
      <c r="AP87" s="739"/>
      <c r="AQ87" s="739"/>
      <c r="AR87" s="739"/>
      <c r="AS87" s="739"/>
      <c r="AT87" s="739"/>
      <c r="AU87" s="739"/>
      <c r="AV87" s="739"/>
      <c r="AW87" s="739"/>
      <c r="AX87" s="739"/>
      <c r="AY87" s="739"/>
      <c r="AZ87" s="739"/>
      <c r="BA87" s="739"/>
      <c r="BB87" s="739"/>
      <c r="BC87" s="740"/>
    </row>
    <row r="88" spans="1:55" ht="9.75" customHeight="1" thickBot="1">
      <c r="A88" s="256"/>
      <c r="B88" s="356"/>
      <c r="C88" s="778"/>
      <c r="D88" s="745"/>
      <c r="E88" s="363"/>
      <c r="F88" s="764" t="s">
        <v>2341</v>
      </c>
      <c r="G88" s="765"/>
      <c r="H88" s="765"/>
      <c r="I88" s="765"/>
      <c r="J88" s="765"/>
      <c r="K88" s="765"/>
      <c r="L88" s="765"/>
      <c r="M88" s="765"/>
      <c r="N88" s="765"/>
      <c r="O88" s="765"/>
      <c r="P88" s="765"/>
      <c r="Q88" s="765"/>
      <c r="R88" s="765"/>
      <c r="S88" s="765"/>
      <c r="T88" s="765"/>
      <c r="U88" s="769"/>
      <c r="V88" s="770"/>
      <c r="W88" s="770"/>
      <c r="X88" s="770"/>
      <c r="Y88" s="771"/>
      <c r="Z88" s="781" t="s">
        <v>32</v>
      </c>
      <c r="AA88" s="762" t="s">
        <v>39</v>
      </c>
      <c r="AB88" s="763"/>
      <c r="AC88" s="733"/>
      <c r="AD88" s="734"/>
      <c r="AE88" s="735"/>
      <c r="AF88" s="736"/>
      <c r="AG88" s="736"/>
      <c r="AH88" s="737"/>
      <c r="AI88" s="594"/>
      <c r="AJ88" s="322"/>
      <c r="AK88" s="322"/>
      <c r="AL88" s="322"/>
      <c r="AM88" s="741"/>
      <c r="AN88" s="742"/>
      <c r="AO88" s="742"/>
      <c r="AP88" s="742"/>
      <c r="AQ88" s="742"/>
      <c r="AR88" s="742"/>
      <c r="AS88" s="742"/>
      <c r="AT88" s="742"/>
      <c r="AU88" s="742"/>
      <c r="AV88" s="742"/>
      <c r="AW88" s="742"/>
      <c r="AX88" s="742"/>
      <c r="AY88" s="742"/>
      <c r="AZ88" s="742"/>
      <c r="BA88" s="742"/>
      <c r="BB88" s="742"/>
      <c r="BC88" s="743"/>
    </row>
    <row r="89" spans="1:55" ht="9.75" customHeight="1" thickBot="1">
      <c r="A89" s="256"/>
      <c r="B89" s="356"/>
      <c r="C89" s="744"/>
      <c r="D89" s="745"/>
      <c r="E89" s="364"/>
      <c r="F89" s="766"/>
      <c r="G89" s="706"/>
      <c r="H89" s="706"/>
      <c r="I89" s="706"/>
      <c r="J89" s="706"/>
      <c r="K89" s="706"/>
      <c r="L89" s="706"/>
      <c r="M89" s="706"/>
      <c r="N89" s="706"/>
      <c r="O89" s="706"/>
      <c r="P89" s="706"/>
      <c r="Q89" s="706"/>
      <c r="R89" s="706"/>
      <c r="S89" s="706"/>
      <c r="T89" s="706"/>
      <c r="U89" s="757"/>
      <c r="V89" s="758"/>
      <c r="W89" s="758"/>
      <c r="X89" s="758"/>
      <c r="Y89" s="759"/>
      <c r="Z89" s="782"/>
      <c r="AA89" s="762"/>
      <c r="AB89" s="256"/>
      <c r="AC89" s="256"/>
      <c r="AD89" s="256"/>
      <c r="AE89" s="256"/>
      <c r="AF89" s="256"/>
      <c r="AG89" s="256"/>
      <c r="AH89" s="256"/>
      <c r="AI89" s="256"/>
      <c r="AJ89" s="322"/>
      <c r="AK89" s="322"/>
      <c r="AL89" s="322"/>
    </row>
    <row r="90" spans="1:55" ht="16.5" customHeight="1">
      <c r="A90" s="256"/>
      <c r="B90" s="356"/>
      <c r="C90" s="746"/>
      <c r="D90" s="747"/>
      <c r="E90" s="365"/>
      <c r="F90" s="767"/>
      <c r="G90" s="768"/>
      <c r="H90" s="768"/>
      <c r="I90" s="768"/>
      <c r="J90" s="768"/>
      <c r="K90" s="768"/>
      <c r="L90" s="768"/>
      <c r="M90" s="768"/>
      <c r="N90" s="768"/>
      <c r="O90" s="768"/>
      <c r="P90" s="768"/>
      <c r="Q90" s="768"/>
      <c r="R90" s="768"/>
      <c r="S90" s="768"/>
      <c r="T90" s="768"/>
      <c r="U90" s="347" t="s">
        <v>69</v>
      </c>
      <c r="V90" s="703">
        <f>U88/2</f>
        <v>0</v>
      </c>
      <c r="W90" s="703"/>
      <c r="X90" s="703"/>
      <c r="Y90" s="100" t="s">
        <v>32</v>
      </c>
      <c r="Z90" s="4" t="s">
        <v>70</v>
      </c>
      <c r="AA90" s="102"/>
      <c r="AB90" s="343"/>
      <c r="AC90" s="344"/>
      <c r="AD90" s="775"/>
      <c r="AE90" s="775"/>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2" t="s">
        <v>98</v>
      </c>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3" t="str">
        <f>IF(SUM('別紙様式6-2 事業所個票１:事業所個票10'!CI4)&gt;=1,"該当","")</f>
        <v/>
      </c>
      <c r="AJ93" s="794"/>
      <c r="AK93" s="79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3" t="str">
        <f>IF(SUM('別紙様式6-2 事業所個票１:事業所個票10'!CI4)=0,"該当","")</f>
        <v>該当</v>
      </c>
      <c r="AJ95" s="794"/>
      <c r="AK95" s="79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6" t="s">
        <v>103</v>
      </c>
      <c r="D97" s="796"/>
      <c r="E97" s="796"/>
      <c r="F97" s="796"/>
      <c r="G97" s="796"/>
      <c r="H97" s="796"/>
      <c r="I97" s="796"/>
      <c r="J97" s="796"/>
      <c r="K97" s="796"/>
      <c r="L97" s="796"/>
      <c r="M97" s="796"/>
      <c r="N97" s="796"/>
      <c r="O97" s="796"/>
      <c r="P97" s="796"/>
      <c r="Q97" s="796"/>
      <c r="R97" s="796"/>
      <c r="S97" s="796"/>
      <c r="T97" s="796"/>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4"/>
      <c r="D98" s="785"/>
      <c r="E98" s="638" t="s">
        <v>104</v>
      </c>
      <c r="F98" s="638"/>
      <c r="G98" s="638"/>
      <c r="H98" s="638"/>
      <c r="I98" s="638"/>
      <c r="J98" s="638"/>
      <c r="K98" s="638"/>
      <c r="L98" s="638"/>
      <c r="M98" s="638"/>
      <c r="N98" s="638"/>
      <c r="O98" s="638"/>
      <c r="P98" s="638"/>
      <c r="Q98" s="638"/>
      <c r="R98" s="797"/>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6" t="s">
        <v>2237</v>
      </c>
      <c r="AO99" s="636"/>
      <c r="AP99" s="636"/>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6" t="s">
        <v>2238</v>
      </c>
      <c r="AO100" s="636"/>
      <c r="AP100" s="636"/>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3" t="s">
        <v>111</v>
      </c>
      <c r="D103" s="783"/>
      <c r="E103" s="783"/>
      <c r="F103" s="783"/>
      <c r="G103" s="783"/>
      <c r="H103" s="783"/>
      <c r="I103" s="783"/>
      <c r="J103" s="783"/>
      <c r="K103" s="783"/>
      <c r="L103" s="325"/>
      <c r="M103" s="784"/>
      <c r="N103" s="785"/>
      <c r="O103" s="786" t="s">
        <v>112</v>
      </c>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8"/>
      <c r="AK103" s="284" t="str">
        <f>IF(T98="○","",(IF(AM100=TRUE,"○","×")))</f>
        <v>×</v>
      </c>
      <c r="AL103" s="265"/>
      <c r="AM103" s="789" t="s">
        <v>2147</v>
      </c>
      <c r="AN103" s="790"/>
      <c r="AO103" s="790"/>
      <c r="AP103" s="790"/>
      <c r="AQ103" s="790"/>
      <c r="AR103" s="790"/>
      <c r="AS103" s="790"/>
      <c r="AT103" s="790"/>
      <c r="AU103" s="790"/>
      <c r="AV103" s="790"/>
      <c r="AW103" s="790"/>
      <c r="AX103" s="790"/>
      <c r="AY103" s="790"/>
      <c r="AZ103" s="790"/>
      <c r="BA103" s="790"/>
      <c r="BB103" s="790"/>
      <c r="BC103" s="791"/>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6" t="s">
        <v>113</v>
      </c>
      <c r="D105" s="796"/>
      <c r="E105" s="796"/>
      <c r="F105" s="796"/>
      <c r="G105" s="796"/>
      <c r="H105" s="796"/>
      <c r="I105" s="796"/>
      <c r="J105" s="796"/>
      <c r="K105" s="796"/>
      <c r="L105" s="796"/>
      <c r="M105" s="796"/>
      <c r="N105" s="796"/>
      <c r="O105" s="796"/>
      <c r="P105" s="796"/>
      <c r="Q105" s="796"/>
      <c r="R105" s="796"/>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4"/>
      <c r="D106" s="785"/>
      <c r="E106" s="638" t="s">
        <v>114</v>
      </c>
      <c r="F106" s="638"/>
      <c r="G106" s="638"/>
      <c r="H106" s="638"/>
      <c r="I106" s="638"/>
      <c r="J106" s="638"/>
      <c r="K106" s="638"/>
      <c r="L106" s="638"/>
      <c r="M106" s="638"/>
      <c r="N106" s="638"/>
      <c r="O106" s="638"/>
      <c r="P106" s="638"/>
      <c r="Q106" s="638"/>
      <c r="R106" s="797"/>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8"/>
      <c r="C107" s="381" t="s">
        <v>105</v>
      </c>
      <c r="D107" s="799" t="s">
        <v>115</v>
      </c>
      <c r="E107" s="800"/>
      <c r="F107" s="800"/>
      <c r="G107" s="800"/>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801"/>
      <c r="AL107" s="265"/>
      <c r="AM107" s="162" t="b">
        <v>0</v>
      </c>
      <c r="AN107" s="636" t="s">
        <v>2237</v>
      </c>
      <c r="AO107" s="636"/>
      <c r="AP107" s="636"/>
      <c r="AQ107" s="258"/>
      <c r="AR107" s="162" t="b">
        <v>0</v>
      </c>
      <c r="AS107" s="636" t="s">
        <v>2239</v>
      </c>
      <c r="AT107" s="636"/>
      <c r="AU107" s="636"/>
    </row>
    <row r="108" spans="1:55" s="266" customFormat="1" ht="25.5" customHeight="1" thickBot="1">
      <c r="A108" s="265"/>
      <c r="B108" s="798"/>
      <c r="C108" s="816"/>
      <c r="D108" s="818" t="s">
        <v>116</v>
      </c>
      <c r="E108" s="819"/>
      <c r="F108" s="819"/>
      <c r="G108" s="819"/>
      <c r="H108" s="824"/>
      <c r="I108" s="826" t="s">
        <v>33</v>
      </c>
      <c r="J108" s="828" t="s">
        <v>117</v>
      </c>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c r="AL108" s="265"/>
      <c r="AM108" s="162" t="b">
        <v>0</v>
      </c>
      <c r="AN108" s="636" t="s">
        <v>2238</v>
      </c>
      <c r="AO108" s="636"/>
      <c r="AP108" s="636"/>
      <c r="AQ108" s="402"/>
      <c r="AR108" s="162" t="b">
        <v>0</v>
      </c>
      <c r="AS108" s="636" t="s">
        <v>2240</v>
      </c>
      <c r="AT108" s="636"/>
      <c r="AU108" s="636"/>
      <c r="AV108" s="402"/>
      <c r="AW108" s="402"/>
      <c r="AX108" s="402"/>
      <c r="AY108" s="402"/>
      <c r="AZ108" s="402"/>
      <c r="BA108" s="402"/>
      <c r="BB108" s="402"/>
      <c r="BC108" s="402"/>
    </row>
    <row r="109" spans="1:55" s="266" customFormat="1" ht="33" customHeight="1" thickBot="1">
      <c r="A109" s="265"/>
      <c r="B109" s="798"/>
      <c r="C109" s="816"/>
      <c r="D109" s="820"/>
      <c r="E109" s="821"/>
      <c r="F109" s="821"/>
      <c r="G109" s="821"/>
      <c r="H109" s="825"/>
      <c r="I109" s="827"/>
      <c r="J109" s="831"/>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3"/>
      <c r="AL109" s="265"/>
      <c r="AM109" s="789" t="s">
        <v>2342</v>
      </c>
      <c r="AN109" s="811"/>
      <c r="AO109" s="811"/>
      <c r="AP109" s="811"/>
      <c r="AQ109" s="811"/>
      <c r="AR109" s="811"/>
      <c r="AS109" s="811"/>
      <c r="AT109" s="811"/>
      <c r="AU109" s="811"/>
      <c r="AV109" s="811"/>
      <c r="AW109" s="811"/>
      <c r="AX109" s="811"/>
      <c r="AY109" s="811"/>
      <c r="AZ109" s="811"/>
      <c r="BA109" s="811"/>
      <c r="BB109" s="811"/>
      <c r="BC109" s="812"/>
    </row>
    <row r="110" spans="1:55" s="266" customFormat="1" ht="19.5" customHeight="1" thickBot="1">
      <c r="A110" s="265"/>
      <c r="B110" s="798"/>
      <c r="C110" s="816"/>
      <c r="D110" s="820"/>
      <c r="E110" s="821"/>
      <c r="F110" s="821"/>
      <c r="G110" s="821"/>
      <c r="H110" s="802"/>
      <c r="I110" s="804" t="s">
        <v>40</v>
      </c>
      <c r="J110" s="403" t="s">
        <v>118</v>
      </c>
      <c r="K110" s="404"/>
      <c r="L110" s="404"/>
      <c r="M110" s="404"/>
      <c r="N110" s="404"/>
      <c r="O110" s="404"/>
      <c r="P110" s="404"/>
      <c r="Q110" s="404"/>
      <c r="R110" s="404"/>
      <c r="S110" s="806" t="s">
        <v>119</v>
      </c>
      <c r="T110" s="806"/>
      <c r="U110" s="806"/>
      <c r="V110" s="806"/>
      <c r="W110" s="806"/>
      <c r="X110" s="806"/>
      <c r="Y110" s="806"/>
      <c r="Z110" s="806"/>
      <c r="AA110" s="806"/>
      <c r="AB110" s="806"/>
      <c r="AC110" s="806"/>
      <c r="AD110" s="806"/>
      <c r="AE110" s="806"/>
      <c r="AF110" s="806"/>
      <c r="AG110" s="806"/>
      <c r="AH110" s="806"/>
      <c r="AI110" s="806"/>
      <c r="AJ110" s="806"/>
      <c r="AK110" s="807"/>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8"/>
      <c r="C111" s="817"/>
      <c r="D111" s="822"/>
      <c r="E111" s="823"/>
      <c r="F111" s="823"/>
      <c r="G111" s="823"/>
      <c r="H111" s="803"/>
      <c r="I111" s="805"/>
      <c r="J111" s="808"/>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10"/>
      <c r="AL111" s="265"/>
      <c r="AM111" s="789" t="s">
        <v>2343</v>
      </c>
      <c r="AN111" s="811"/>
      <c r="AO111" s="811"/>
      <c r="AP111" s="811"/>
      <c r="AQ111" s="811"/>
      <c r="AR111" s="811"/>
      <c r="AS111" s="811"/>
      <c r="AT111" s="811"/>
      <c r="AU111" s="811"/>
      <c r="AV111" s="811"/>
      <c r="AW111" s="811"/>
      <c r="AX111" s="811"/>
      <c r="AY111" s="811"/>
      <c r="AZ111" s="811"/>
      <c r="BA111" s="811"/>
      <c r="BB111" s="811"/>
      <c r="BC111" s="812"/>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3" t="s">
        <v>2344</v>
      </c>
      <c r="D114" s="783"/>
      <c r="E114" s="783"/>
      <c r="F114" s="783"/>
      <c r="G114" s="783"/>
      <c r="H114" s="783"/>
      <c r="I114" s="783"/>
      <c r="J114" s="783"/>
      <c r="K114" s="783"/>
      <c r="L114" s="325"/>
      <c r="M114" s="784"/>
      <c r="N114" s="785"/>
      <c r="O114" s="813" t="s">
        <v>121</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284" t="str">
        <f>IF(T106="○","",(IF(AM108=TRUE,"○","×")))</f>
        <v>×</v>
      </c>
      <c r="AL114" s="265"/>
      <c r="AM114" s="789" t="s">
        <v>2148</v>
      </c>
      <c r="AN114" s="790"/>
      <c r="AO114" s="790"/>
      <c r="AP114" s="790"/>
      <c r="AQ114" s="790"/>
      <c r="AR114" s="790"/>
      <c r="AS114" s="790"/>
      <c r="AT114" s="790"/>
      <c r="AU114" s="790"/>
      <c r="AV114" s="790"/>
      <c r="AW114" s="790"/>
      <c r="AX114" s="790"/>
      <c r="AY114" s="790"/>
      <c r="AZ114" s="790"/>
      <c r="BA114" s="790"/>
      <c r="BB114" s="790"/>
      <c r="BC114" s="791"/>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2" t="s">
        <v>122</v>
      </c>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6" t="s">
        <v>2239</v>
      </c>
      <c r="AT117" s="636"/>
      <c r="AU117" s="636"/>
    </row>
    <row r="118" spans="1:55" s="266" customFormat="1" ht="20.25" customHeight="1" thickBot="1">
      <c r="A118" s="265"/>
      <c r="B118" s="784"/>
      <c r="C118" s="785"/>
      <c r="D118" s="850" t="s">
        <v>114</v>
      </c>
      <c r="E118" s="850"/>
      <c r="F118" s="850"/>
      <c r="G118" s="850"/>
      <c r="H118" s="850"/>
      <c r="I118" s="850"/>
      <c r="J118" s="850"/>
      <c r="K118" s="850"/>
      <c r="L118" s="850"/>
      <c r="M118" s="850"/>
      <c r="N118" s="850"/>
      <c r="O118" s="850"/>
      <c r="P118" s="850"/>
      <c r="Q118" s="851"/>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6" t="s">
        <v>2237</v>
      </c>
      <c r="AO118" s="636"/>
      <c r="AP118" s="636"/>
      <c r="AR118" s="162" t="b">
        <v>0</v>
      </c>
      <c r="AS118" s="636" t="s">
        <v>2240</v>
      </c>
      <c r="AT118" s="636"/>
      <c r="AU118" s="636"/>
    </row>
    <row r="119" spans="1:55" s="266" customFormat="1" ht="28.5" customHeight="1" thickBot="1">
      <c r="A119" s="265"/>
      <c r="B119" s="381" t="s">
        <v>105</v>
      </c>
      <c r="C119" s="852" t="s">
        <v>124</v>
      </c>
      <c r="D119" s="853"/>
      <c r="E119" s="853"/>
      <c r="F119" s="853"/>
      <c r="G119" s="853"/>
      <c r="H119" s="853"/>
      <c r="I119" s="853"/>
      <c r="J119" s="853"/>
      <c r="K119" s="853"/>
      <c r="L119" s="853"/>
      <c r="M119" s="853"/>
      <c r="N119" s="853"/>
      <c r="O119" s="853"/>
      <c r="P119" s="853"/>
      <c r="Q119" s="853"/>
      <c r="R119" s="853"/>
      <c r="S119" s="854"/>
      <c r="T119" s="853"/>
      <c r="U119" s="853"/>
      <c r="V119" s="853"/>
      <c r="W119" s="853"/>
      <c r="X119" s="853"/>
      <c r="Y119" s="853"/>
      <c r="Z119" s="853"/>
      <c r="AA119" s="853"/>
      <c r="AB119" s="853"/>
      <c r="AC119" s="853"/>
      <c r="AD119" s="853"/>
      <c r="AE119" s="853"/>
      <c r="AF119" s="853"/>
      <c r="AG119" s="853"/>
      <c r="AH119" s="853"/>
      <c r="AI119" s="853"/>
      <c r="AJ119" s="853"/>
      <c r="AK119" s="855"/>
      <c r="AL119" s="265"/>
      <c r="AM119" s="162" t="b">
        <v>0</v>
      </c>
      <c r="AN119" s="636" t="s">
        <v>2238</v>
      </c>
      <c r="AO119" s="636"/>
      <c r="AP119" s="636"/>
      <c r="AR119" s="162" t="b">
        <v>0</v>
      </c>
      <c r="AS119" s="636" t="s">
        <v>2241</v>
      </c>
      <c r="AT119" s="636"/>
      <c r="AU119" s="636"/>
    </row>
    <row r="120" spans="1:55" s="266" customFormat="1" ht="25.5" customHeight="1">
      <c r="A120" s="265"/>
      <c r="B120" s="816"/>
      <c r="C120" s="818" t="s">
        <v>125</v>
      </c>
      <c r="D120" s="819"/>
      <c r="E120" s="819"/>
      <c r="F120" s="819"/>
      <c r="G120" s="417"/>
      <c r="H120" s="418" t="s">
        <v>33</v>
      </c>
      <c r="I120" s="834" t="s">
        <v>126</v>
      </c>
      <c r="J120" s="835"/>
      <c r="K120" s="835"/>
      <c r="L120" s="835"/>
      <c r="M120" s="835"/>
      <c r="N120" s="835"/>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6"/>
      <c r="AL120" s="265"/>
      <c r="AM120" s="607" t="s">
        <v>2345</v>
      </c>
      <c r="AN120" s="837"/>
      <c r="AO120" s="837"/>
      <c r="AP120" s="837"/>
      <c r="AQ120" s="837"/>
      <c r="AR120" s="837"/>
      <c r="AS120" s="837"/>
      <c r="AT120" s="837"/>
      <c r="AU120" s="837"/>
      <c r="AV120" s="837"/>
      <c r="AW120" s="837"/>
      <c r="AX120" s="837"/>
      <c r="AY120" s="837"/>
      <c r="AZ120" s="837"/>
      <c r="BA120" s="837"/>
      <c r="BB120" s="837"/>
      <c r="BC120" s="838"/>
    </row>
    <row r="121" spans="1:55" s="266" customFormat="1" ht="33.75" customHeight="1">
      <c r="A121" s="265"/>
      <c r="B121" s="816"/>
      <c r="C121" s="820"/>
      <c r="D121" s="821"/>
      <c r="E121" s="821"/>
      <c r="F121" s="821"/>
      <c r="G121" s="419"/>
      <c r="H121" s="420" t="s">
        <v>40</v>
      </c>
      <c r="I121" s="844" t="s">
        <v>127</v>
      </c>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6"/>
      <c r="AL121" s="265"/>
      <c r="AM121" s="839"/>
      <c r="AN121" s="840"/>
      <c r="AO121" s="840"/>
      <c r="AP121" s="840"/>
      <c r="AQ121" s="840"/>
      <c r="AR121" s="840"/>
      <c r="AS121" s="840"/>
      <c r="AT121" s="840"/>
      <c r="AU121" s="840"/>
      <c r="AV121" s="840"/>
      <c r="AW121" s="840"/>
      <c r="AX121" s="840"/>
      <c r="AY121" s="840"/>
      <c r="AZ121" s="840"/>
      <c r="BA121" s="840"/>
      <c r="BB121" s="840"/>
      <c r="BC121" s="841"/>
    </row>
    <row r="122" spans="1:55" s="266" customFormat="1" ht="37.5" customHeight="1" thickBot="1">
      <c r="A122" s="265"/>
      <c r="B122" s="817"/>
      <c r="C122" s="822"/>
      <c r="D122" s="823"/>
      <c r="E122" s="823"/>
      <c r="F122" s="823"/>
      <c r="G122" s="421"/>
      <c r="H122" s="422" t="s">
        <v>41</v>
      </c>
      <c r="I122" s="847" t="s">
        <v>128</v>
      </c>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9"/>
      <c r="AL122" s="265"/>
      <c r="AM122" s="842"/>
      <c r="AN122" s="726"/>
      <c r="AO122" s="726"/>
      <c r="AP122" s="726"/>
      <c r="AQ122" s="726"/>
      <c r="AR122" s="726"/>
      <c r="AS122" s="726"/>
      <c r="AT122" s="726"/>
      <c r="AU122" s="726"/>
      <c r="AV122" s="726"/>
      <c r="AW122" s="726"/>
      <c r="AX122" s="726"/>
      <c r="AY122" s="726"/>
      <c r="AZ122" s="726"/>
      <c r="BA122" s="726"/>
      <c r="BB122" s="726"/>
      <c r="BC122" s="843"/>
    </row>
    <row r="123" spans="1:55" s="266" customFormat="1" ht="13.5" customHeight="1">
      <c r="A123" s="265"/>
      <c r="B123" s="423" t="s">
        <v>107</v>
      </c>
      <c r="C123" s="856" t="s">
        <v>120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621"/>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8" t="s">
        <v>2346</v>
      </c>
      <c r="C125" s="858"/>
      <c r="D125" s="858"/>
      <c r="E125" s="858"/>
      <c r="F125" s="858"/>
      <c r="G125" s="858"/>
      <c r="H125" s="858"/>
      <c r="I125" s="858"/>
      <c r="J125" s="858"/>
      <c r="K125" s="858"/>
      <c r="L125" s="325"/>
      <c r="M125" s="784"/>
      <c r="N125" s="785"/>
      <c r="O125" s="859" t="s">
        <v>129</v>
      </c>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284" t="str">
        <f>IF(S118="","",IF(S118="○","",IF(AM119=TRUE,"○","×")))</f>
        <v/>
      </c>
      <c r="AL125" s="265"/>
      <c r="AM125" s="627" t="s">
        <v>2149</v>
      </c>
      <c r="AN125" s="604"/>
      <c r="AO125" s="604"/>
      <c r="AP125" s="604"/>
      <c r="AQ125" s="604"/>
      <c r="AR125" s="604"/>
      <c r="AS125" s="604"/>
      <c r="AT125" s="604"/>
      <c r="AU125" s="604"/>
      <c r="AV125" s="604"/>
      <c r="AW125" s="604"/>
      <c r="AX125" s="604"/>
      <c r="AY125" s="604"/>
      <c r="AZ125" s="604"/>
      <c r="BA125" s="604"/>
      <c r="BB125" s="604"/>
      <c r="BC125" s="605"/>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5" t="s">
        <v>130</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61" t="s">
        <v>2347</v>
      </c>
      <c r="C131" s="853"/>
      <c r="D131" s="853"/>
      <c r="E131" s="853"/>
      <c r="F131" s="853"/>
      <c r="G131" s="853"/>
      <c r="H131" s="853"/>
      <c r="I131" s="853"/>
      <c r="J131" s="853"/>
      <c r="K131" s="853"/>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62"/>
      <c r="C132" s="863"/>
      <c r="D132" s="863"/>
      <c r="E132" s="863"/>
      <c r="F132" s="863"/>
      <c r="G132" s="863"/>
      <c r="H132" s="863"/>
      <c r="I132" s="863"/>
      <c r="J132" s="863"/>
      <c r="K132" s="863"/>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7" t="s">
        <v>2348</v>
      </c>
      <c r="AN134" s="604"/>
      <c r="AO134" s="604"/>
      <c r="AP134" s="604"/>
      <c r="AQ134" s="604"/>
      <c r="AR134" s="604"/>
      <c r="AS134" s="604"/>
      <c r="AT134" s="604"/>
      <c r="AU134" s="604"/>
      <c r="AV134" s="604"/>
      <c r="AW134" s="604"/>
      <c r="AX134" s="604"/>
      <c r="AY134" s="604"/>
      <c r="AZ134" s="604"/>
      <c r="BA134" s="604"/>
      <c r="BB134" s="604"/>
      <c r="BC134" s="605"/>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9" t="s">
        <v>135</v>
      </c>
      <c r="E138" s="869"/>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449" t="s">
        <v>70</v>
      </c>
      <c r="AL139" s="265"/>
      <c r="AM139" s="162" t="b">
        <v>0</v>
      </c>
      <c r="AN139" s="789" t="s">
        <v>2351</v>
      </c>
      <c r="AO139" s="811"/>
      <c r="AP139" s="811"/>
      <c r="AQ139" s="811"/>
      <c r="AR139" s="811"/>
      <c r="AS139" s="811"/>
      <c r="AT139" s="811"/>
      <c r="AU139" s="811"/>
      <c r="AV139" s="811"/>
      <c r="AW139" s="811"/>
      <c r="AX139" s="811"/>
      <c r="AY139" s="811"/>
      <c r="AZ139" s="811"/>
      <c r="BA139" s="811"/>
      <c r="BB139" s="811"/>
      <c r="BC139" s="812"/>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5" t="s">
        <v>137</v>
      </c>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1" t="s">
        <v>138</v>
      </c>
      <c r="C143" s="728"/>
      <c r="D143" s="728"/>
      <c r="E143" s="728"/>
      <c r="F143" s="728"/>
      <c r="G143" s="728"/>
      <c r="H143" s="728"/>
      <c r="I143" s="728"/>
      <c r="J143" s="728"/>
      <c r="K143" s="728"/>
      <c r="L143" s="728"/>
      <c r="M143" s="728"/>
      <c r="N143" s="728"/>
      <c r="O143" s="728"/>
      <c r="P143" s="728"/>
      <c r="Q143" s="729"/>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9" t="s">
        <v>2364</v>
      </c>
      <c r="AN143" s="790"/>
      <c r="AO143" s="790"/>
      <c r="AP143" s="790"/>
      <c r="AQ143" s="790"/>
      <c r="AR143" s="790"/>
      <c r="AS143" s="790"/>
      <c r="AT143" s="790"/>
      <c r="AU143" s="790"/>
      <c r="AV143" s="790"/>
      <c r="AW143" s="790"/>
      <c r="AX143" s="790"/>
      <c r="AY143" s="790"/>
      <c r="AZ143" s="790"/>
      <c r="BA143" s="790"/>
      <c r="BB143" s="790"/>
      <c r="BC143" s="791"/>
    </row>
    <row r="144" spans="1:56" ht="16.5" customHeight="1" thickBot="1">
      <c r="A144" s="256"/>
      <c r="B144" s="864" t="s">
        <v>139</v>
      </c>
      <c r="C144" s="709"/>
      <c r="D144" s="709"/>
      <c r="E144" s="709"/>
      <c r="F144" s="709"/>
      <c r="G144" s="709"/>
      <c r="H144" s="709"/>
      <c r="I144" s="709"/>
      <c r="J144" s="709"/>
      <c r="K144" s="709"/>
      <c r="L144" s="709"/>
      <c r="M144" s="709"/>
      <c r="N144" s="709"/>
      <c r="O144" s="709"/>
      <c r="P144" s="709"/>
      <c r="Q144" s="710"/>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9" t="s">
        <v>2365</v>
      </c>
      <c r="AN144" s="790"/>
      <c r="AO144" s="790"/>
      <c r="AP144" s="790"/>
      <c r="AQ144" s="790"/>
      <c r="AR144" s="790"/>
      <c r="AS144" s="790"/>
      <c r="AT144" s="790"/>
      <c r="AU144" s="790"/>
      <c r="AV144" s="790"/>
      <c r="AW144" s="790"/>
      <c r="AX144" s="790"/>
      <c r="AY144" s="790"/>
      <c r="AZ144" s="790"/>
      <c r="BA144" s="790"/>
      <c r="BB144" s="790"/>
      <c r="BC144" s="791"/>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5" t="s">
        <v>140</v>
      </c>
      <c r="C146" s="865"/>
      <c r="D146" s="865"/>
      <c r="E146" s="865"/>
      <c r="F146" s="865"/>
      <c r="G146" s="865"/>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6" t="str">
        <f>IF(SUM('別紙様式6-2 事業所個票１:事業所個票10'!CI10)=0,"該当","")</f>
        <v>該当</v>
      </c>
      <c r="AJ147" s="867"/>
      <c r="AK147" s="868"/>
      <c r="AL147" s="265"/>
    </row>
    <row r="148" spans="1:55" s="266" customFormat="1" ht="28.5" customHeight="1">
      <c r="A148" s="265"/>
      <c r="B148" s="355" t="s">
        <v>85</v>
      </c>
      <c r="C148" s="880" t="s">
        <v>142</v>
      </c>
      <c r="D148" s="880"/>
      <c r="E148" s="880"/>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6" t="str">
        <f>IF(SUM('別紙様式6-2 事業所個票１:事業所個票10'!CI10)&gt;=1,"該当","")</f>
        <v/>
      </c>
      <c r="AJ150" s="867"/>
      <c r="AK150" s="868"/>
      <c r="AL150" s="265"/>
    </row>
    <row r="151" spans="1:55" s="266" customFormat="1" ht="39" customHeight="1">
      <c r="A151" s="265"/>
      <c r="B151" s="355" t="s">
        <v>85</v>
      </c>
      <c r="C151" s="880" t="s">
        <v>144</v>
      </c>
      <c r="D151" s="880"/>
      <c r="E151" s="880"/>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1" t="s">
        <v>145</v>
      </c>
      <c r="C153" s="882"/>
      <c r="D153" s="882"/>
      <c r="E153" s="883"/>
      <c r="F153" s="884" t="s">
        <v>146</v>
      </c>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6"/>
      <c r="AK153" s="458" t="str">
        <f>IF(AI150="該当",IF(AND(COUNTIF(AM154:AM157,TRUE)&gt;=1,COUNTIF(AM158:AM161,TRUE)&gt;=1,COUNTIF(AM162:AM165,TRUE)&gt;=1,COUNTIF(AM166:AM169,TRUE)&gt;=1,COUNTIF(AM170:AM173,TRUE)&gt;=1,COUNTIF(AM174:AM177,TRUE)&gt;=1),"○","×"),IF(COUNTIF(AM154:AM177,TRUE)&gt;=1,"○","×"))</f>
        <v>×</v>
      </c>
      <c r="AL153" s="265"/>
      <c r="AM153" s="459" t="s">
        <v>2242</v>
      </c>
      <c r="AN153" s="627" t="s">
        <v>2150</v>
      </c>
      <c r="AO153" s="713"/>
      <c r="AP153" s="713"/>
      <c r="AQ153" s="713"/>
      <c r="AR153" s="713"/>
      <c r="AS153" s="713"/>
      <c r="AT153" s="713"/>
      <c r="AU153" s="713"/>
      <c r="AV153" s="713"/>
      <c r="AW153" s="713"/>
      <c r="AX153" s="713"/>
      <c r="AY153" s="713"/>
      <c r="AZ153" s="713"/>
      <c r="BA153" s="713"/>
      <c r="BB153" s="713"/>
      <c r="BC153" s="714"/>
    </row>
    <row r="154" spans="1:55" s="266" customFormat="1" ht="14.25" customHeight="1" thickBot="1">
      <c r="A154" s="265"/>
      <c r="B154" s="861" t="s">
        <v>147</v>
      </c>
      <c r="C154" s="853"/>
      <c r="D154" s="853"/>
      <c r="E154" s="872"/>
      <c r="F154" s="460"/>
      <c r="G154" s="876" t="s">
        <v>148</v>
      </c>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7"/>
      <c r="AL154" s="265"/>
      <c r="AM154" s="162" t="b">
        <v>0</v>
      </c>
    </row>
    <row r="155" spans="1:55" s="266" customFormat="1" ht="13.5" customHeight="1">
      <c r="A155" s="265"/>
      <c r="B155" s="873"/>
      <c r="C155" s="854"/>
      <c r="D155" s="854"/>
      <c r="E155" s="874"/>
      <c r="F155" s="461"/>
      <c r="G155" s="878" t="s">
        <v>149</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462"/>
      <c r="AL155" s="265"/>
      <c r="AM155" s="162" t="b">
        <v>0</v>
      </c>
      <c r="AN155" s="607" t="s">
        <v>2151</v>
      </c>
      <c r="AO155" s="608"/>
      <c r="AP155" s="608"/>
      <c r="AQ155" s="608"/>
      <c r="AR155" s="608"/>
      <c r="AS155" s="608"/>
      <c r="AT155" s="608"/>
      <c r="AU155" s="608"/>
      <c r="AV155" s="608"/>
      <c r="AW155" s="608"/>
      <c r="AX155" s="608"/>
      <c r="AY155" s="608"/>
      <c r="AZ155" s="608"/>
      <c r="BA155" s="608"/>
      <c r="BB155" s="608"/>
      <c r="BC155" s="609"/>
    </row>
    <row r="156" spans="1:55" s="266" customFormat="1" ht="13.5" customHeight="1" thickBot="1">
      <c r="A156" s="265"/>
      <c r="B156" s="873"/>
      <c r="C156" s="854"/>
      <c r="D156" s="854"/>
      <c r="E156" s="874"/>
      <c r="F156" s="461"/>
      <c r="G156" s="878" t="s">
        <v>150</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462"/>
      <c r="AL156" s="265"/>
      <c r="AM156" s="162" t="b">
        <v>0</v>
      </c>
      <c r="AN156" s="610"/>
      <c r="AO156" s="611"/>
      <c r="AP156" s="611"/>
      <c r="AQ156" s="611"/>
      <c r="AR156" s="611"/>
      <c r="AS156" s="611"/>
      <c r="AT156" s="611"/>
      <c r="AU156" s="611"/>
      <c r="AV156" s="611"/>
      <c r="AW156" s="611"/>
      <c r="AX156" s="611"/>
      <c r="AY156" s="611"/>
      <c r="AZ156" s="611"/>
      <c r="BA156" s="611"/>
      <c r="BB156" s="611"/>
      <c r="BC156" s="612"/>
    </row>
    <row r="157" spans="1:55" s="266" customFormat="1" ht="13.5" customHeight="1">
      <c r="A157" s="265"/>
      <c r="B157" s="862"/>
      <c r="C157" s="863"/>
      <c r="D157" s="863"/>
      <c r="E157" s="875"/>
      <c r="F157" s="463"/>
      <c r="G157" s="879" t="s">
        <v>151</v>
      </c>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464"/>
      <c r="AL157" s="265"/>
      <c r="AM157" s="162" t="b">
        <v>0</v>
      </c>
    </row>
    <row r="158" spans="1:55" s="266" customFormat="1" ht="24.75" customHeight="1" thickBot="1">
      <c r="A158" s="265"/>
      <c r="B158" s="861" t="s">
        <v>152</v>
      </c>
      <c r="C158" s="853"/>
      <c r="D158" s="853"/>
      <c r="E158" s="872"/>
      <c r="F158" s="465"/>
      <c r="G158" s="887" t="s">
        <v>153</v>
      </c>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466"/>
      <c r="AL158" s="265"/>
      <c r="AM158" s="162" t="b">
        <v>0</v>
      </c>
    </row>
    <row r="159" spans="1:55" s="266" customFormat="1" ht="13.5" customHeight="1">
      <c r="A159" s="265"/>
      <c r="B159" s="873"/>
      <c r="C159" s="854"/>
      <c r="D159" s="854"/>
      <c r="E159" s="874"/>
      <c r="F159" s="461"/>
      <c r="G159" s="878" t="s">
        <v>154</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467"/>
      <c r="AL159" s="265"/>
      <c r="AM159" s="162" t="b">
        <v>0</v>
      </c>
      <c r="AN159" s="607" t="s">
        <v>2151</v>
      </c>
      <c r="AO159" s="608"/>
      <c r="AP159" s="608"/>
      <c r="AQ159" s="608"/>
      <c r="AR159" s="608"/>
      <c r="AS159" s="608"/>
      <c r="AT159" s="608"/>
      <c r="AU159" s="608"/>
      <c r="AV159" s="608"/>
      <c r="AW159" s="608"/>
      <c r="AX159" s="608"/>
      <c r="AY159" s="608"/>
      <c r="AZ159" s="608"/>
      <c r="BA159" s="608"/>
      <c r="BB159" s="608"/>
      <c r="BC159" s="609"/>
    </row>
    <row r="160" spans="1:55" s="266" customFormat="1" ht="13.5" customHeight="1" thickBot="1">
      <c r="A160" s="265"/>
      <c r="B160" s="873"/>
      <c r="C160" s="854"/>
      <c r="D160" s="854"/>
      <c r="E160" s="874"/>
      <c r="F160" s="461"/>
      <c r="G160" s="878" t="s">
        <v>155</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462"/>
      <c r="AL160" s="265"/>
      <c r="AM160" s="162" t="b">
        <v>0</v>
      </c>
      <c r="AN160" s="610"/>
      <c r="AO160" s="611"/>
      <c r="AP160" s="611"/>
      <c r="AQ160" s="611"/>
      <c r="AR160" s="611"/>
      <c r="AS160" s="611"/>
      <c r="AT160" s="611"/>
      <c r="AU160" s="611"/>
      <c r="AV160" s="611"/>
      <c r="AW160" s="611"/>
      <c r="AX160" s="611"/>
      <c r="AY160" s="611"/>
      <c r="AZ160" s="611"/>
      <c r="BA160" s="611"/>
      <c r="BB160" s="611"/>
      <c r="BC160" s="612"/>
    </row>
    <row r="161" spans="1:55" s="266" customFormat="1" ht="13.5" customHeight="1">
      <c r="A161" s="265"/>
      <c r="B161" s="862"/>
      <c r="C161" s="863"/>
      <c r="D161" s="863"/>
      <c r="E161" s="875"/>
      <c r="F161" s="468"/>
      <c r="G161" s="889" t="s">
        <v>156</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90"/>
      <c r="AL161" s="265"/>
      <c r="AM161" s="162" t="b">
        <v>0</v>
      </c>
    </row>
    <row r="162" spans="1:55" s="266" customFormat="1" ht="13.5" customHeight="1" thickBot="1">
      <c r="A162" s="265"/>
      <c r="B162" s="861" t="s">
        <v>157</v>
      </c>
      <c r="C162" s="853"/>
      <c r="D162" s="853"/>
      <c r="E162" s="872"/>
      <c r="F162" s="469"/>
      <c r="G162" s="887" t="s">
        <v>158</v>
      </c>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887"/>
      <c r="AK162" s="467"/>
      <c r="AL162" s="265"/>
      <c r="AM162" s="162" t="b">
        <v>0</v>
      </c>
    </row>
    <row r="163" spans="1:55" s="266" customFormat="1" ht="22.5" customHeight="1">
      <c r="A163" s="265"/>
      <c r="B163" s="873"/>
      <c r="C163" s="854"/>
      <c r="D163" s="854"/>
      <c r="E163" s="874"/>
      <c r="F163" s="461"/>
      <c r="G163" s="878" t="s">
        <v>159</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462"/>
      <c r="AL163" s="265"/>
      <c r="AM163" s="162" t="b">
        <v>0</v>
      </c>
      <c r="AN163" s="607" t="s">
        <v>2151</v>
      </c>
      <c r="AO163" s="608"/>
      <c r="AP163" s="608"/>
      <c r="AQ163" s="608"/>
      <c r="AR163" s="608"/>
      <c r="AS163" s="608"/>
      <c r="AT163" s="608"/>
      <c r="AU163" s="608"/>
      <c r="AV163" s="608"/>
      <c r="AW163" s="608"/>
      <c r="AX163" s="608"/>
      <c r="AY163" s="608"/>
      <c r="AZ163" s="608"/>
      <c r="BA163" s="608"/>
      <c r="BB163" s="608"/>
      <c r="BC163" s="609"/>
    </row>
    <row r="164" spans="1:55" s="266" customFormat="1" ht="13.5" customHeight="1" thickBot="1">
      <c r="A164" s="265"/>
      <c r="B164" s="873"/>
      <c r="C164" s="854"/>
      <c r="D164" s="854"/>
      <c r="E164" s="874"/>
      <c r="F164" s="461"/>
      <c r="G164" s="878" t="s">
        <v>160</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462"/>
      <c r="AL164" s="265"/>
      <c r="AM164" s="162" t="b">
        <v>0</v>
      </c>
      <c r="AN164" s="610"/>
      <c r="AO164" s="611"/>
      <c r="AP164" s="611"/>
      <c r="AQ164" s="611"/>
      <c r="AR164" s="611"/>
      <c r="AS164" s="611"/>
      <c r="AT164" s="611"/>
      <c r="AU164" s="611"/>
      <c r="AV164" s="611"/>
      <c r="AW164" s="611"/>
      <c r="AX164" s="611"/>
      <c r="AY164" s="611"/>
      <c r="AZ164" s="611"/>
      <c r="BA164" s="611"/>
      <c r="BB164" s="611"/>
      <c r="BC164" s="612"/>
    </row>
    <row r="165" spans="1:55" s="266" customFormat="1" ht="13.5" customHeight="1">
      <c r="A165" s="265"/>
      <c r="B165" s="862"/>
      <c r="C165" s="863"/>
      <c r="D165" s="863"/>
      <c r="E165" s="875"/>
      <c r="F165" s="463"/>
      <c r="G165" s="888" t="s">
        <v>161</v>
      </c>
      <c r="H165" s="888"/>
      <c r="I165" s="888"/>
      <c r="J165" s="888"/>
      <c r="K165" s="888"/>
      <c r="L165" s="888"/>
      <c r="M165" s="888"/>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8"/>
      <c r="AK165" s="470"/>
      <c r="AL165" s="265"/>
      <c r="AM165" s="162" t="b">
        <v>0</v>
      </c>
    </row>
    <row r="166" spans="1:55" s="266" customFormat="1" ht="21" customHeight="1" thickBot="1">
      <c r="A166" s="265"/>
      <c r="B166" s="861" t="s">
        <v>162</v>
      </c>
      <c r="C166" s="853"/>
      <c r="D166" s="853"/>
      <c r="E166" s="872"/>
      <c r="F166" s="465"/>
      <c r="G166" s="893" t="s">
        <v>163</v>
      </c>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467"/>
      <c r="AL166" s="265"/>
      <c r="AM166" s="162" t="b">
        <v>0</v>
      </c>
    </row>
    <row r="167" spans="1:55" s="266" customFormat="1" ht="13.5" customHeight="1">
      <c r="A167" s="265"/>
      <c r="B167" s="873"/>
      <c r="C167" s="854"/>
      <c r="D167" s="854"/>
      <c r="E167" s="874"/>
      <c r="F167" s="461"/>
      <c r="G167" s="892" t="s">
        <v>164</v>
      </c>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467"/>
      <c r="AL167" s="256"/>
      <c r="AM167" s="162" t="b">
        <v>0</v>
      </c>
      <c r="AN167" s="607" t="s">
        <v>2151</v>
      </c>
      <c r="AO167" s="608"/>
      <c r="AP167" s="608"/>
      <c r="AQ167" s="608"/>
      <c r="AR167" s="608"/>
      <c r="AS167" s="608"/>
      <c r="AT167" s="608"/>
      <c r="AU167" s="608"/>
      <c r="AV167" s="608"/>
      <c r="AW167" s="608"/>
      <c r="AX167" s="608"/>
      <c r="AY167" s="608"/>
      <c r="AZ167" s="608"/>
      <c r="BA167" s="608"/>
      <c r="BB167" s="608"/>
      <c r="BC167" s="609"/>
    </row>
    <row r="168" spans="1:55" s="266" customFormat="1" ht="13.5" customHeight="1" thickBot="1">
      <c r="A168" s="265"/>
      <c r="B168" s="873"/>
      <c r="C168" s="854"/>
      <c r="D168" s="854"/>
      <c r="E168" s="874"/>
      <c r="F168" s="461"/>
      <c r="G168" s="892" t="s">
        <v>165</v>
      </c>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471"/>
      <c r="AL168" s="265"/>
      <c r="AM168" s="162" t="b">
        <v>0</v>
      </c>
      <c r="AN168" s="610"/>
      <c r="AO168" s="611"/>
      <c r="AP168" s="611"/>
      <c r="AQ168" s="611"/>
      <c r="AR168" s="611"/>
      <c r="AS168" s="611"/>
      <c r="AT168" s="611"/>
      <c r="AU168" s="611"/>
      <c r="AV168" s="611"/>
      <c r="AW168" s="611"/>
      <c r="AX168" s="611"/>
      <c r="AY168" s="611"/>
      <c r="AZ168" s="611"/>
      <c r="BA168" s="611"/>
      <c r="BB168" s="611"/>
      <c r="BC168" s="612"/>
    </row>
    <row r="169" spans="1:55" s="266" customFormat="1" ht="13.5" customHeight="1">
      <c r="A169" s="265"/>
      <c r="B169" s="862"/>
      <c r="C169" s="863"/>
      <c r="D169" s="863"/>
      <c r="E169" s="875"/>
      <c r="F169" s="468"/>
      <c r="G169" s="888" t="s">
        <v>166</v>
      </c>
      <c r="H169" s="888"/>
      <c r="I169" s="888"/>
      <c r="J169" s="888"/>
      <c r="K169" s="888"/>
      <c r="L169" s="888"/>
      <c r="M169" s="888"/>
      <c r="N169" s="888"/>
      <c r="O169" s="888"/>
      <c r="P169" s="888"/>
      <c r="Q169" s="888"/>
      <c r="R169" s="888"/>
      <c r="S169" s="888"/>
      <c r="T169" s="888"/>
      <c r="U169" s="888"/>
      <c r="V169" s="888"/>
      <c r="W169" s="888"/>
      <c r="X169" s="888"/>
      <c r="Y169" s="888"/>
      <c r="Z169" s="888"/>
      <c r="AA169" s="888"/>
      <c r="AB169" s="888"/>
      <c r="AC169" s="888"/>
      <c r="AD169" s="888"/>
      <c r="AE169" s="888"/>
      <c r="AF169" s="888"/>
      <c r="AG169" s="888"/>
      <c r="AH169" s="888"/>
      <c r="AI169" s="888"/>
      <c r="AJ169" s="888"/>
      <c r="AK169" s="890"/>
      <c r="AL169" s="265"/>
      <c r="AM169" s="162" t="b">
        <v>0</v>
      </c>
    </row>
    <row r="170" spans="1:55" s="266" customFormat="1" ht="13.5" customHeight="1" thickBot="1">
      <c r="A170" s="265"/>
      <c r="B170" s="861" t="s">
        <v>167</v>
      </c>
      <c r="C170" s="853"/>
      <c r="D170" s="853"/>
      <c r="E170" s="872"/>
      <c r="F170" s="469"/>
      <c r="G170" s="891" t="s">
        <v>168</v>
      </c>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467"/>
      <c r="AL170" s="265"/>
      <c r="AM170" s="162" t="b">
        <v>0</v>
      </c>
    </row>
    <row r="171" spans="1:55" s="266" customFormat="1" ht="21" customHeight="1">
      <c r="A171" s="265"/>
      <c r="B171" s="873"/>
      <c r="C171" s="854"/>
      <c r="D171" s="854"/>
      <c r="E171" s="874"/>
      <c r="F171" s="461"/>
      <c r="G171" s="892" t="s">
        <v>169</v>
      </c>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462"/>
      <c r="AL171" s="265"/>
      <c r="AM171" s="162" t="b">
        <v>0</v>
      </c>
      <c r="AN171" s="607" t="s">
        <v>2151</v>
      </c>
      <c r="AO171" s="608"/>
      <c r="AP171" s="608"/>
      <c r="AQ171" s="608"/>
      <c r="AR171" s="608"/>
      <c r="AS171" s="608"/>
      <c r="AT171" s="608"/>
      <c r="AU171" s="608"/>
      <c r="AV171" s="608"/>
      <c r="AW171" s="608"/>
      <c r="AX171" s="608"/>
      <c r="AY171" s="608"/>
      <c r="AZ171" s="608"/>
      <c r="BA171" s="608"/>
      <c r="BB171" s="608"/>
      <c r="BC171" s="609"/>
    </row>
    <row r="172" spans="1:55" s="266" customFormat="1" ht="13.5" customHeight="1" thickBot="1">
      <c r="A172" s="265"/>
      <c r="B172" s="873"/>
      <c r="C172" s="854"/>
      <c r="D172" s="854"/>
      <c r="E172" s="874"/>
      <c r="F172" s="461"/>
      <c r="G172" s="892" t="s">
        <v>170</v>
      </c>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462"/>
      <c r="AL172" s="265"/>
      <c r="AM172" s="162" t="b">
        <v>0</v>
      </c>
      <c r="AN172" s="610"/>
      <c r="AO172" s="611"/>
      <c r="AP172" s="611"/>
      <c r="AQ172" s="611"/>
      <c r="AR172" s="611"/>
      <c r="AS172" s="611"/>
      <c r="AT172" s="611"/>
      <c r="AU172" s="611"/>
      <c r="AV172" s="611"/>
      <c r="AW172" s="611"/>
      <c r="AX172" s="611"/>
      <c r="AY172" s="611"/>
      <c r="AZ172" s="611"/>
      <c r="BA172" s="611"/>
      <c r="BB172" s="611"/>
      <c r="BC172" s="612"/>
    </row>
    <row r="173" spans="1:55" s="266" customFormat="1" ht="13.5" customHeight="1">
      <c r="A173" s="265"/>
      <c r="B173" s="862"/>
      <c r="C173" s="863"/>
      <c r="D173" s="863"/>
      <c r="E173" s="875"/>
      <c r="F173" s="468"/>
      <c r="G173" s="888" t="s">
        <v>171</v>
      </c>
      <c r="H173" s="888"/>
      <c r="I173" s="888"/>
      <c r="J173" s="888"/>
      <c r="K173" s="888"/>
      <c r="L173" s="888"/>
      <c r="M173" s="888"/>
      <c r="N173" s="888"/>
      <c r="O173" s="888"/>
      <c r="P173" s="888"/>
      <c r="Q173" s="888"/>
      <c r="R173" s="888"/>
      <c r="S173" s="888"/>
      <c r="T173" s="888"/>
      <c r="U173" s="888"/>
      <c r="V173" s="888"/>
      <c r="W173" s="888"/>
      <c r="X173" s="888"/>
      <c r="Y173" s="888"/>
      <c r="Z173" s="888"/>
      <c r="AA173" s="888"/>
      <c r="AB173" s="888"/>
      <c r="AC173" s="888"/>
      <c r="AD173" s="888"/>
      <c r="AE173" s="888"/>
      <c r="AF173" s="888"/>
      <c r="AG173" s="888"/>
      <c r="AH173" s="888"/>
      <c r="AI173" s="888"/>
      <c r="AJ173" s="888"/>
      <c r="AK173" s="470"/>
      <c r="AL173" s="265"/>
      <c r="AM173" s="162" t="b">
        <v>0</v>
      </c>
    </row>
    <row r="174" spans="1:55" s="266" customFormat="1" ht="13.5" customHeight="1" thickBot="1">
      <c r="A174" s="265"/>
      <c r="B174" s="861" t="s">
        <v>172</v>
      </c>
      <c r="C174" s="853"/>
      <c r="D174" s="853"/>
      <c r="E174" s="872"/>
      <c r="F174" s="469"/>
      <c r="G174" s="891" t="s">
        <v>173</v>
      </c>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891"/>
      <c r="AE174" s="891"/>
      <c r="AF174" s="891"/>
      <c r="AG174" s="891"/>
      <c r="AH174" s="891"/>
      <c r="AI174" s="891"/>
      <c r="AJ174" s="891"/>
      <c r="AK174" s="902"/>
      <c r="AL174" s="472"/>
      <c r="AM174" s="162" t="b">
        <v>0</v>
      </c>
      <c r="AN174" s="258"/>
      <c r="AO174" s="258"/>
      <c r="AP174" s="258"/>
    </row>
    <row r="175" spans="1:55" ht="13.5" customHeight="1">
      <c r="A175" s="256"/>
      <c r="B175" s="873"/>
      <c r="C175" s="854"/>
      <c r="D175" s="854"/>
      <c r="E175" s="874"/>
      <c r="F175" s="461"/>
      <c r="G175" s="892" t="s">
        <v>174</v>
      </c>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462"/>
      <c r="AL175" s="265"/>
      <c r="AM175" s="162" t="b">
        <v>0</v>
      </c>
      <c r="AN175" s="607" t="s">
        <v>2151</v>
      </c>
      <c r="AO175" s="608"/>
      <c r="AP175" s="608"/>
      <c r="AQ175" s="608"/>
      <c r="AR175" s="608"/>
      <c r="AS175" s="608"/>
      <c r="AT175" s="608"/>
      <c r="AU175" s="608"/>
      <c r="AV175" s="608"/>
      <c r="AW175" s="608"/>
      <c r="AX175" s="608"/>
      <c r="AY175" s="608"/>
      <c r="AZ175" s="608"/>
      <c r="BA175" s="608"/>
      <c r="BB175" s="608"/>
      <c r="BC175" s="609"/>
    </row>
    <row r="176" spans="1:55" ht="13.5" customHeight="1" thickBot="1">
      <c r="A176" s="256"/>
      <c r="B176" s="873"/>
      <c r="C176" s="854"/>
      <c r="D176" s="854"/>
      <c r="E176" s="874"/>
      <c r="F176" s="461"/>
      <c r="G176" s="892" t="s">
        <v>175</v>
      </c>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462"/>
      <c r="AL176" s="265"/>
      <c r="AM176" s="162" t="b">
        <v>0</v>
      </c>
      <c r="AN176" s="610"/>
      <c r="AO176" s="611"/>
      <c r="AP176" s="611"/>
      <c r="AQ176" s="611"/>
      <c r="AR176" s="611"/>
      <c r="AS176" s="611"/>
      <c r="AT176" s="611"/>
      <c r="AU176" s="611"/>
      <c r="AV176" s="611"/>
      <c r="AW176" s="611"/>
      <c r="AX176" s="611"/>
      <c r="AY176" s="611"/>
      <c r="AZ176" s="611"/>
      <c r="BA176" s="611"/>
      <c r="BB176" s="611"/>
      <c r="BC176" s="612"/>
    </row>
    <row r="177" spans="1:59" ht="13.5" customHeight="1" thickBot="1">
      <c r="A177" s="256"/>
      <c r="B177" s="862"/>
      <c r="C177" s="863"/>
      <c r="D177" s="863"/>
      <c r="E177" s="875"/>
      <c r="F177" s="473"/>
      <c r="G177" s="903" t="s">
        <v>176</v>
      </c>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5" t="s">
        <v>177</v>
      </c>
      <c r="C179" s="705"/>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6" t="s">
        <v>180</v>
      </c>
      <c r="C181" s="917"/>
      <c r="D181" s="917"/>
      <c r="E181" s="918" t="b">
        <v>0</v>
      </c>
      <c r="F181" s="460"/>
      <c r="G181" s="904" t="s">
        <v>2243</v>
      </c>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22"/>
      <c r="AL181" s="265"/>
      <c r="AM181" s="162" t="b">
        <v>0</v>
      </c>
      <c r="AN181" s="607" t="s">
        <v>179</v>
      </c>
      <c r="AO181" s="608"/>
      <c r="AP181" s="608"/>
      <c r="AQ181" s="608"/>
      <c r="AR181" s="608"/>
      <c r="AS181" s="608"/>
      <c r="AT181" s="608"/>
      <c r="AU181" s="608"/>
      <c r="AV181" s="608"/>
      <c r="AW181" s="608"/>
      <c r="AX181" s="608"/>
      <c r="AY181" s="608"/>
      <c r="AZ181" s="608"/>
      <c r="BA181" s="608"/>
      <c r="BB181" s="608"/>
      <c r="BC181" s="609"/>
    </row>
    <row r="182" spans="1:59" s="476" customFormat="1" ht="18.75" customHeight="1" thickBot="1">
      <c r="A182" s="472"/>
      <c r="B182" s="919"/>
      <c r="C182" s="920"/>
      <c r="D182" s="920"/>
      <c r="E182" s="921" t="b">
        <v>0</v>
      </c>
      <c r="F182" s="473"/>
      <c r="G182" s="894" t="s">
        <v>2244</v>
      </c>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5"/>
      <c r="AL182" s="256"/>
      <c r="AM182" s="162" t="b">
        <v>0</v>
      </c>
      <c r="AN182" s="610"/>
      <c r="AO182" s="611"/>
      <c r="AP182" s="611"/>
      <c r="AQ182" s="611"/>
      <c r="AR182" s="611"/>
      <c r="AS182" s="611"/>
      <c r="AT182" s="611"/>
      <c r="AU182" s="611"/>
      <c r="AV182" s="611"/>
      <c r="AW182" s="611"/>
      <c r="AX182" s="611"/>
      <c r="AY182" s="611"/>
      <c r="AZ182" s="611"/>
      <c r="BA182" s="611"/>
      <c r="BB182" s="611"/>
      <c r="BC182" s="612"/>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6" t="s">
        <v>183</v>
      </c>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8"/>
      <c r="AE186" s="899" t="s">
        <v>184</v>
      </c>
      <c r="AF186" s="900"/>
      <c r="AG186" s="900"/>
      <c r="AH186" s="900"/>
      <c r="AI186" s="900"/>
      <c r="AJ186" s="901"/>
      <c r="AK186" s="458" t="str">
        <f>IF(AND(AM187=TRUE,OR(Q20=0,AM188=TRUE),AM189=TRUE,AM190=TRUE,AM191=TRUE,AM192=TRUE),"○","×")</f>
        <v>×</v>
      </c>
      <c r="AL186" s="256"/>
      <c r="AM186" s="627" t="s">
        <v>2152</v>
      </c>
      <c r="AN186" s="713"/>
      <c r="AO186" s="713"/>
      <c r="AP186" s="713"/>
      <c r="AQ186" s="713"/>
      <c r="AR186" s="713"/>
      <c r="AS186" s="713"/>
      <c r="AT186" s="713"/>
      <c r="AU186" s="713"/>
      <c r="AV186" s="713"/>
      <c r="AW186" s="713"/>
      <c r="AX186" s="713"/>
      <c r="AY186" s="713"/>
      <c r="AZ186" s="713"/>
      <c r="BA186" s="713"/>
      <c r="BB186" s="713"/>
      <c r="BC186" s="714"/>
    </row>
    <row r="187" spans="1:59" s="266" customFormat="1" ht="26.25" customHeight="1">
      <c r="A187" s="265"/>
      <c r="B187" s="460"/>
      <c r="C187" s="904" t="s">
        <v>185</v>
      </c>
      <c r="D187" s="904"/>
      <c r="E187" s="904"/>
      <c r="F187" s="904"/>
      <c r="G187" s="904"/>
      <c r="H187" s="904"/>
      <c r="I187" s="904"/>
      <c r="J187" s="904"/>
      <c r="K187" s="904"/>
      <c r="L187" s="904"/>
      <c r="M187" s="904"/>
      <c r="N187" s="904"/>
      <c r="O187" s="904"/>
      <c r="P187" s="904"/>
      <c r="Q187" s="904"/>
      <c r="R187" s="904"/>
      <c r="S187" s="904"/>
      <c r="T187" s="904"/>
      <c r="U187" s="904"/>
      <c r="V187" s="904"/>
      <c r="W187" s="904"/>
      <c r="X187" s="904"/>
      <c r="Y187" s="904"/>
      <c r="Z187" s="904"/>
      <c r="AA187" s="904"/>
      <c r="AB187" s="904"/>
      <c r="AC187" s="904"/>
      <c r="AD187" s="905"/>
      <c r="AE187" s="906" t="s">
        <v>187</v>
      </c>
      <c r="AF187" s="907"/>
      <c r="AG187" s="907"/>
      <c r="AH187" s="907"/>
      <c r="AI187" s="907"/>
      <c r="AJ187" s="907"/>
      <c r="AK187" s="908"/>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9" t="s">
        <v>186</v>
      </c>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10"/>
      <c r="AE188" s="911" t="s">
        <v>187</v>
      </c>
      <c r="AF188" s="912"/>
      <c r="AG188" s="912"/>
      <c r="AH188" s="912"/>
      <c r="AI188" s="912"/>
      <c r="AJ188" s="912"/>
      <c r="AK188" s="913"/>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4" t="s">
        <v>188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911" t="s">
        <v>189</v>
      </c>
      <c r="AF189" s="912"/>
      <c r="AG189" s="912"/>
      <c r="AH189" s="912"/>
      <c r="AI189" s="912"/>
      <c r="AJ189" s="912"/>
      <c r="AK189" s="913"/>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4" t="s">
        <v>190</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929" t="s">
        <v>191</v>
      </c>
      <c r="AF190" s="930"/>
      <c r="AG190" s="930"/>
      <c r="AH190" s="930"/>
      <c r="AI190" s="930"/>
      <c r="AJ190" s="930"/>
      <c r="AK190" s="931"/>
      <c r="AL190" s="256"/>
      <c r="AM190" s="162" t="b">
        <v>0</v>
      </c>
    </row>
    <row r="191" spans="1:59" s="266" customFormat="1" ht="23.25" customHeight="1">
      <c r="A191" s="265"/>
      <c r="B191" s="469"/>
      <c r="C191" s="914" t="s">
        <v>192</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911" t="s">
        <v>193</v>
      </c>
      <c r="AF191" s="912"/>
      <c r="AG191" s="912"/>
      <c r="AH191" s="912"/>
      <c r="AI191" s="912"/>
      <c r="AJ191" s="912"/>
      <c r="AK191" s="913"/>
      <c r="AL191" s="256"/>
      <c r="AM191" s="162" t="b">
        <v>0</v>
      </c>
      <c r="AN191" s="483"/>
      <c r="AO191" s="483"/>
      <c r="AP191" s="483"/>
    </row>
    <row r="192" spans="1:59" s="266" customFormat="1" ht="13.5" customHeight="1" thickBot="1">
      <c r="A192" s="265"/>
      <c r="B192" s="473"/>
      <c r="C192" s="932" t="s">
        <v>194</v>
      </c>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3"/>
      <c r="AE192" s="934" t="s">
        <v>195</v>
      </c>
      <c r="AF192" s="935"/>
      <c r="AG192" s="935"/>
      <c r="AH192" s="935"/>
      <c r="AI192" s="935"/>
      <c r="AJ192" s="935"/>
      <c r="AK192" s="93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3" t="s">
        <v>2245</v>
      </c>
      <c r="D195" s="923"/>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923"/>
      <c r="AI195" s="923"/>
      <c r="AJ195" s="923"/>
      <c r="AK195" s="923"/>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4" t="s">
        <v>198</v>
      </c>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4"/>
      <c r="Z198" s="924"/>
      <c r="AA198" s="924"/>
      <c r="AB198" s="924"/>
      <c r="AC198" s="924"/>
      <c r="AD198" s="924"/>
      <c r="AE198" s="924"/>
      <c r="AF198" s="924"/>
      <c r="AG198" s="924"/>
      <c r="AH198" s="924"/>
      <c r="AI198" s="924"/>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5"/>
      <c r="F200" s="926"/>
      <c r="G200" s="494" t="s">
        <v>75</v>
      </c>
      <c r="H200" s="925"/>
      <c r="I200" s="926"/>
      <c r="J200" s="494" t="s">
        <v>200</v>
      </c>
      <c r="K200" s="925"/>
      <c r="L200" s="926"/>
      <c r="M200" s="494" t="s">
        <v>201</v>
      </c>
      <c r="N200" s="482"/>
      <c r="O200" s="927" t="s">
        <v>20</v>
      </c>
      <c r="P200" s="927"/>
      <c r="Q200" s="927"/>
      <c r="R200" s="928" t="str">
        <f>IF(H7="","",H7)</f>
        <v/>
      </c>
      <c r="S200" s="928"/>
      <c r="T200" s="928"/>
      <c r="U200" s="928"/>
      <c r="V200" s="928"/>
      <c r="W200" s="928"/>
      <c r="X200" s="928"/>
      <c r="Y200" s="928"/>
      <c r="Z200" s="928"/>
      <c r="AA200" s="928"/>
      <c r="AB200" s="928"/>
      <c r="AC200" s="928"/>
      <c r="AD200" s="928"/>
      <c r="AE200" s="928"/>
      <c r="AF200" s="928"/>
      <c r="AG200" s="928"/>
      <c r="AH200" s="928"/>
      <c r="AI200" s="928"/>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9" t="s">
        <v>202</v>
      </c>
      <c r="P201" s="949"/>
      <c r="Q201" s="949"/>
      <c r="R201" s="950" t="s">
        <v>22</v>
      </c>
      <c r="S201" s="950"/>
      <c r="T201" s="951"/>
      <c r="U201" s="951"/>
      <c r="V201" s="951"/>
      <c r="W201" s="951"/>
      <c r="X201" s="951"/>
      <c r="Y201" s="952" t="s">
        <v>23</v>
      </c>
      <c r="Z201" s="952"/>
      <c r="AA201" s="951"/>
      <c r="AB201" s="951"/>
      <c r="AC201" s="951"/>
      <c r="AD201" s="951"/>
      <c r="AE201" s="951"/>
      <c r="AF201" s="951"/>
      <c r="AG201" s="951"/>
      <c r="AH201" s="951"/>
      <c r="AI201" s="951"/>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3" t="s">
        <v>206</v>
      </c>
      <c r="C208" s="953"/>
      <c r="D208" s="953"/>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256"/>
    </row>
    <row r="209" spans="1:60">
      <c r="A209" s="256"/>
      <c r="B209" s="937" t="s">
        <v>207</v>
      </c>
      <c r="C209" s="940" t="s">
        <v>208</v>
      </c>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c r="AJ209" s="942"/>
      <c r="AK209" s="517" t="str">
        <f>Y20</f>
        <v/>
      </c>
      <c r="AL209" s="256"/>
    </row>
    <row r="210" spans="1:60">
      <c r="A210" s="256"/>
      <c r="B210" s="938"/>
      <c r="C210" s="943" t="s">
        <v>209</v>
      </c>
      <c r="D210" s="944"/>
      <c r="E210" s="944"/>
      <c r="F210" s="944"/>
      <c r="G210" s="944"/>
      <c r="H210" s="944"/>
      <c r="I210" s="944"/>
      <c r="J210" s="944"/>
      <c r="K210" s="944"/>
      <c r="L210" s="944"/>
      <c r="M210" s="944"/>
      <c r="N210" s="944"/>
      <c r="O210" s="944"/>
      <c r="P210" s="944"/>
      <c r="Q210" s="944"/>
      <c r="R210" s="944"/>
      <c r="S210" s="944"/>
      <c r="T210" s="944"/>
      <c r="U210" s="944"/>
      <c r="V210" s="944"/>
      <c r="W210" s="944"/>
      <c r="X210" s="944"/>
      <c r="Y210" s="944"/>
      <c r="Z210" s="944"/>
      <c r="AA210" s="944"/>
      <c r="AB210" s="944"/>
      <c r="AC210" s="944"/>
      <c r="AD210" s="944"/>
      <c r="AE210" s="944"/>
      <c r="AF210" s="944"/>
      <c r="AG210" s="944"/>
      <c r="AH210" s="944"/>
      <c r="AI210" s="944"/>
      <c r="AJ210" s="945"/>
      <c r="AK210" s="517" t="str">
        <f>Y21</f>
        <v>○</v>
      </c>
      <c r="AL210" s="256"/>
    </row>
    <row r="211" spans="1:60">
      <c r="A211" s="256"/>
      <c r="B211" s="939"/>
      <c r="C211" s="943" t="s">
        <v>210</v>
      </c>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4"/>
      <c r="AG211" s="944"/>
      <c r="AH211" s="944"/>
      <c r="AI211" s="944"/>
      <c r="AJ211" s="945"/>
      <c r="AK211" s="517" t="str">
        <f>IF(Y25="○","○",IF(AA25="○","○","×"))</f>
        <v>×</v>
      </c>
      <c r="AL211" s="256"/>
    </row>
    <row r="212" spans="1:60">
      <c r="A212" s="256"/>
      <c r="B212" s="518" t="s">
        <v>211</v>
      </c>
      <c r="C212" s="943" t="s">
        <v>212</v>
      </c>
      <c r="D212" s="944"/>
      <c r="E212" s="944"/>
      <c r="F212" s="944"/>
      <c r="G212" s="944"/>
      <c r="H212" s="944"/>
      <c r="I212" s="944"/>
      <c r="J212" s="944"/>
      <c r="K212" s="944"/>
      <c r="L212" s="944"/>
      <c r="M212" s="944"/>
      <c r="N212" s="944"/>
      <c r="O212" s="944"/>
      <c r="P212" s="944"/>
      <c r="Q212" s="944"/>
      <c r="R212" s="944"/>
      <c r="S212" s="944"/>
      <c r="T212" s="944"/>
      <c r="U212" s="944"/>
      <c r="V212" s="944"/>
      <c r="W212" s="944"/>
      <c r="X212" s="944"/>
      <c r="Y212" s="944"/>
      <c r="Z212" s="944"/>
      <c r="AA212" s="944"/>
      <c r="AB212" s="944"/>
      <c r="AC212" s="944"/>
      <c r="AD212" s="944"/>
      <c r="AE212" s="944"/>
      <c r="AF212" s="944"/>
      <c r="AG212" s="944"/>
      <c r="AH212" s="944"/>
      <c r="AI212" s="944"/>
      <c r="AJ212" s="945"/>
      <c r="AK212" s="517" t="str">
        <f>AB37</f>
        <v>×</v>
      </c>
      <c r="AL212" s="256"/>
    </row>
    <row r="213" spans="1:60">
      <c r="A213" s="256"/>
      <c r="B213" s="519" t="s">
        <v>213</v>
      </c>
      <c r="C213" s="946" t="s">
        <v>214</v>
      </c>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E213" s="947"/>
      <c r="AF213" s="947"/>
      <c r="AG213" s="947"/>
      <c r="AH213" s="947"/>
      <c r="AI213" s="947"/>
      <c r="AJ213" s="948"/>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3" t="s">
        <v>215</v>
      </c>
      <c r="C215" s="953"/>
      <c r="D215" s="953"/>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256"/>
      <c r="AM215" s="258"/>
    </row>
    <row r="216" spans="1:60" s="476" customFormat="1">
      <c r="A216" s="472"/>
      <c r="B216" s="520" t="s">
        <v>207</v>
      </c>
      <c r="C216" s="968" t="s">
        <v>216</v>
      </c>
      <c r="D216" s="969"/>
      <c r="E216" s="969"/>
      <c r="F216" s="969"/>
      <c r="G216" s="969"/>
      <c r="H216" s="969"/>
      <c r="I216" s="970"/>
      <c r="J216" s="961" t="s">
        <v>217</v>
      </c>
      <c r="K216" s="961"/>
      <c r="L216" s="961"/>
      <c r="M216" s="961"/>
      <c r="N216" s="961"/>
      <c r="O216" s="961"/>
      <c r="P216" s="961"/>
      <c r="Q216" s="961"/>
      <c r="R216" s="961"/>
      <c r="S216" s="961"/>
      <c r="T216" s="961"/>
      <c r="U216" s="961"/>
      <c r="V216" s="961"/>
      <c r="W216" s="961"/>
      <c r="X216" s="961"/>
      <c r="Y216" s="961"/>
      <c r="Z216" s="961"/>
      <c r="AA216" s="961"/>
      <c r="AB216" s="961"/>
      <c r="AC216" s="961"/>
      <c r="AD216" s="961"/>
      <c r="AE216" s="961"/>
      <c r="AF216" s="961"/>
      <c r="AG216" s="961"/>
      <c r="AH216" s="961"/>
      <c r="AI216" s="961"/>
      <c r="AJ216" s="96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3" t="s">
        <v>211</v>
      </c>
      <c r="C217" s="958" t="s">
        <v>218</v>
      </c>
      <c r="D217" s="958"/>
      <c r="E217" s="958"/>
      <c r="F217" s="958"/>
      <c r="G217" s="958"/>
      <c r="H217" s="958"/>
      <c r="I217" s="958"/>
      <c r="J217" s="959" t="s">
        <v>219</v>
      </c>
      <c r="K217" s="959"/>
      <c r="L217" s="959"/>
      <c r="M217" s="959"/>
      <c r="N217" s="959"/>
      <c r="O217" s="959"/>
      <c r="P217" s="959"/>
      <c r="Q217" s="959"/>
      <c r="R217" s="959"/>
      <c r="S217" s="959"/>
      <c r="T217" s="959"/>
      <c r="U217" s="959"/>
      <c r="V217" s="959"/>
      <c r="W217" s="959"/>
      <c r="X217" s="959"/>
      <c r="Y217" s="959"/>
      <c r="Z217" s="959"/>
      <c r="AA217" s="959"/>
      <c r="AB217" s="959"/>
      <c r="AC217" s="959"/>
      <c r="AD217" s="959"/>
      <c r="AE217" s="959"/>
      <c r="AF217" s="959"/>
      <c r="AG217" s="959"/>
      <c r="AH217" s="959"/>
      <c r="AI217" s="959"/>
      <c r="AJ217" s="960"/>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3"/>
      <c r="C218" s="958"/>
      <c r="D218" s="958"/>
      <c r="E218" s="958"/>
      <c r="F218" s="958"/>
      <c r="G218" s="958"/>
      <c r="H218" s="958"/>
      <c r="I218" s="958"/>
      <c r="J218" s="959" t="s">
        <v>220</v>
      </c>
      <c r="K218" s="959"/>
      <c r="L218" s="959"/>
      <c r="M218" s="959"/>
      <c r="N218" s="959"/>
      <c r="O218" s="959"/>
      <c r="P218" s="959"/>
      <c r="Q218" s="959"/>
      <c r="R218" s="959"/>
      <c r="S218" s="959"/>
      <c r="T218" s="959"/>
      <c r="U218" s="959"/>
      <c r="V218" s="959"/>
      <c r="W218" s="959"/>
      <c r="X218" s="959"/>
      <c r="Y218" s="959"/>
      <c r="Z218" s="959"/>
      <c r="AA218" s="959"/>
      <c r="AB218" s="959"/>
      <c r="AC218" s="959"/>
      <c r="AD218" s="959"/>
      <c r="AE218" s="959"/>
      <c r="AF218" s="959"/>
      <c r="AG218" s="959"/>
      <c r="AH218" s="959"/>
      <c r="AI218" s="959"/>
      <c r="AJ218" s="960"/>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3"/>
      <c r="C219" s="958"/>
      <c r="D219" s="958"/>
      <c r="E219" s="958"/>
      <c r="F219" s="958"/>
      <c r="G219" s="958"/>
      <c r="H219" s="958"/>
      <c r="I219" s="958"/>
      <c r="J219" s="961" t="s">
        <v>221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517" t="str">
        <f>AI82</f>
        <v/>
      </c>
      <c r="AL219" s="522"/>
      <c r="AM219" s="258"/>
    </row>
    <row r="220" spans="1:60" s="476" customFormat="1" ht="25.5" customHeight="1">
      <c r="A220" s="472"/>
      <c r="B220" s="963"/>
      <c r="C220" s="958"/>
      <c r="D220" s="958"/>
      <c r="E220" s="958"/>
      <c r="F220" s="958"/>
      <c r="G220" s="958"/>
      <c r="H220" s="958"/>
      <c r="I220" s="958"/>
      <c r="J220" s="959" t="s">
        <v>222</v>
      </c>
      <c r="K220" s="959"/>
      <c r="L220" s="959"/>
      <c r="M220" s="959"/>
      <c r="N220" s="959"/>
      <c r="O220" s="959"/>
      <c r="P220" s="959"/>
      <c r="Q220" s="959"/>
      <c r="R220" s="959"/>
      <c r="S220" s="959"/>
      <c r="T220" s="959"/>
      <c r="U220" s="959"/>
      <c r="V220" s="959"/>
      <c r="W220" s="959"/>
      <c r="X220" s="959"/>
      <c r="Y220" s="959"/>
      <c r="Z220" s="959"/>
      <c r="AA220" s="959"/>
      <c r="AB220" s="959"/>
      <c r="AC220" s="959"/>
      <c r="AD220" s="959"/>
      <c r="AE220" s="959"/>
      <c r="AF220" s="959"/>
      <c r="AG220" s="959"/>
      <c r="AH220" s="959"/>
      <c r="AI220" s="959"/>
      <c r="AJ220" s="960"/>
      <c r="AK220" s="517" t="str">
        <f>AI87</f>
        <v/>
      </c>
      <c r="AL220" s="522"/>
      <c r="AM220" s="258"/>
    </row>
    <row r="221" spans="1:60" s="476" customFormat="1" ht="48.75" customHeight="1">
      <c r="A221" s="472"/>
      <c r="B221" s="963" t="s">
        <v>213</v>
      </c>
      <c r="C221" s="958" t="s">
        <v>224</v>
      </c>
      <c r="D221" s="958"/>
      <c r="E221" s="958"/>
      <c r="F221" s="958"/>
      <c r="G221" s="958"/>
      <c r="H221" s="958"/>
      <c r="I221" s="958"/>
      <c r="J221" s="959" t="s">
        <v>225</v>
      </c>
      <c r="K221" s="959"/>
      <c r="L221" s="959"/>
      <c r="M221" s="959"/>
      <c r="N221" s="959"/>
      <c r="O221" s="959"/>
      <c r="P221" s="959"/>
      <c r="Q221" s="959"/>
      <c r="R221" s="959"/>
      <c r="S221" s="959"/>
      <c r="T221" s="959"/>
      <c r="U221" s="959"/>
      <c r="V221" s="959"/>
      <c r="W221" s="959"/>
      <c r="X221" s="959"/>
      <c r="Y221" s="959"/>
      <c r="Z221" s="959"/>
      <c r="AA221" s="959"/>
      <c r="AB221" s="959"/>
      <c r="AC221" s="959"/>
      <c r="AD221" s="959"/>
      <c r="AE221" s="959"/>
      <c r="AF221" s="959"/>
      <c r="AG221" s="959"/>
      <c r="AH221" s="959"/>
      <c r="AI221" s="959"/>
      <c r="AJ221" s="960"/>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3"/>
      <c r="C222" s="958"/>
      <c r="D222" s="958"/>
      <c r="E222" s="958"/>
      <c r="F222" s="958"/>
      <c r="G222" s="958"/>
      <c r="H222" s="958"/>
      <c r="I222" s="958"/>
      <c r="J222" s="959" t="s">
        <v>226</v>
      </c>
      <c r="K222" s="959"/>
      <c r="L222" s="959"/>
      <c r="M222" s="959"/>
      <c r="N222" s="959"/>
      <c r="O222" s="959"/>
      <c r="P222" s="959"/>
      <c r="Q222" s="959"/>
      <c r="R222" s="959"/>
      <c r="S222" s="959"/>
      <c r="T222" s="959"/>
      <c r="U222" s="959"/>
      <c r="V222" s="959"/>
      <c r="W222" s="959"/>
      <c r="X222" s="959"/>
      <c r="Y222" s="959"/>
      <c r="Z222" s="959"/>
      <c r="AA222" s="959"/>
      <c r="AB222" s="959"/>
      <c r="AC222" s="959"/>
      <c r="AD222" s="959"/>
      <c r="AE222" s="959"/>
      <c r="AF222" s="959"/>
      <c r="AG222" s="959"/>
      <c r="AH222" s="959"/>
      <c r="AI222" s="959"/>
      <c r="AJ222" s="960"/>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8" t="s">
        <v>227</v>
      </c>
      <c r="D223" s="958"/>
      <c r="E223" s="958"/>
      <c r="F223" s="958"/>
      <c r="G223" s="958"/>
      <c r="H223" s="958"/>
      <c r="I223" s="958"/>
      <c r="J223" s="959" t="s">
        <v>228</v>
      </c>
      <c r="K223" s="959"/>
      <c r="L223" s="959"/>
      <c r="M223" s="959"/>
      <c r="N223" s="959"/>
      <c r="O223" s="959"/>
      <c r="P223" s="959"/>
      <c r="Q223" s="959"/>
      <c r="R223" s="959"/>
      <c r="S223" s="959"/>
      <c r="T223" s="959"/>
      <c r="U223" s="959"/>
      <c r="V223" s="959"/>
      <c r="W223" s="959"/>
      <c r="X223" s="959"/>
      <c r="Y223" s="959"/>
      <c r="Z223" s="959"/>
      <c r="AA223" s="959"/>
      <c r="AB223" s="959"/>
      <c r="AC223" s="959"/>
      <c r="AD223" s="959"/>
      <c r="AE223" s="959"/>
      <c r="AF223" s="959"/>
      <c r="AG223" s="959"/>
      <c r="AH223" s="959"/>
      <c r="AI223" s="959"/>
      <c r="AJ223" s="960"/>
      <c r="AK223" s="517" t="str">
        <f>IF(AM116="","",IF(OR(S118="○",AK125="○"),"○","×"))</f>
        <v/>
      </c>
      <c r="AL223" s="256"/>
      <c r="AM223" s="258"/>
    </row>
    <row r="224" spans="1:60" s="266" customFormat="1" ht="36" customHeight="1">
      <c r="A224" s="265"/>
      <c r="B224" s="518" t="s">
        <v>2354</v>
      </c>
      <c r="C224" s="958" t="s">
        <v>229</v>
      </c>
      <c r="D224" s="958"/>
      <c r="E224" s="958"/>
      <c r="F224" s="958"/>
      <c r="G224" s="958"/>
      <c r="H224" s="958"/>
      <c r="I224" s="958"/>
      <c r="J224" s="959" t="s">
        <v>230</v>
      </c>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60"/>
      <c r="AK224" s="517" t="str">
        <f>IF(OR(AND(AD129&lt;&gt;"×",AD131&lt;&gt;"×"),AK134="○"),"○","×")</f>
        <v>○</v>
      </c>
      <c r="AL224" s="256"/>
      <c r="AM224" s="258"/>
    </row>
    <row r="225" spans="1:60" s="266" customFormat="1">
      <c r="A225" s="265"/>
      <c r="B225" s="518" t="s">
        <v>2355</v>
      </c>
      <c r="C225" s="958" t="s">
        <v>232</v>
      </c>
      <c r="D225" s="958"/>
      <c r="E225" s="958"/>
      <c r="F225" s="958"/>
      <c r="G225" s="958"/>
      <c r="H225" s="958"/>
      <c r="I225" s="958"/>
      <c r="J225" s="961" t="s">
        <v>233</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517" t="str">
        <f>IF(AND(S143="",S144=""),"",IF(AND(S143&lt;&gt;"×",S144&lt;&gt;"×"),"○","×"))</f>
        <v>○</v>
      </c>
      <c r="AL225" s="523"/>
      <c r="AM225" s="258"/>
    </row>
    <row r="226" spans="1:60" s="266" customFormat="1">
      <c r="A226" s="265"/>
      <c r="B226" s="963" t="s">
        <v>231</v>
      </c>
      <c r="C226" s="958" t="s">
        <v>234</v>
      </c>
      <c r="D226" s="958"/>
      <c r="E226" s="958"/>
      <c r="F226" s="958"/>
      <c r="G226" s="958"/>
      <c r="H226" s="958"/>
      <c r="I226" s="958"/>
      <c r="J226" s="961" t="s">
        <v>235</v>
      </c>
      <c r="K226" s="961"/>
      <c r="L226" s="961"/>
      <c r="M226" s="961"/>
      <c r="N226" s="961"/>
      <c r="O226" s="961"/>
      <c r="P226" s="961"/>
      <c r="Q226" s="961"/>
      <c r="R226" s="961"/>
      <c r="S226" s="961"/>
      <c r="T226" s="961"/>
      <c r="U226" s="961"/>
      <c r="V226" s="961"/>
      <c r="W226" s="961"/>
      <c r="X226" s="961"/>
      <c r="Y226" s="961"/>
      <c r="Z226" s="961"/>
      <c r="AA226" s="961"/>
      <c r="AB226" s="961"/>
      <c r="AC226" s="961"/>
      <c r="AD226" s="961"/>
      <c r="AE226" s="961"/>
      <c r="AF226" s="961"/>
      <c r="AG226" s="961"/>
      <c r="AH226" s="961"/>
      <c r="AI226" s="961"/>
      <c r="AJ226" s="96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4"/>
      <c r="C227" s="965"/>
      <c r="D227" s="965"/>
      <c r="E227" s="965"/>
      <c r="F227" s="965"/>
      <c r="G227" s="965"/>
      <c r="H227" s="965"/>
      <c r="I227" s="965"/>
      <c r="J227" s="966" t="s">
        <v>236</v>
      </c>
      <c r="K227" s="966"/>
      <c r="L227" s="966"/>
      <c r="M227" s="966"/>
      <c r="N227" s="966"/>
      <c r="O227" s="966"/>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7"/>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3" t="s">
        <v>237</v>
      </c>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256"/>
    </row>
    <row r="230" spans="1:60">
      <c r="A230" s="256"/>
      <c r="B230" s="524" t="s">
        <v>28</v>
      </c>
      <c r="C230" s="954" t="s">
        <v>238</v>
      </c>
      <c r="D230" s="954"/>
      <c r="E230" s="954"/>
      <c r="F230" s="954"/>
      <c r="G230" s="954"/>
      <c r="H230" s="954"/>
      <c r="I230" s="954"/>
      <c r="J230" s="954"/>
      <c r="K230" s="954"/>
      <c r="L230" s="954"/>
      <c r="M230" s="954"/>
      <c r="N230" s="954"/>
      <c r="O230" s="954"/>
      <c r="P230" s="954"/>
      <c r="Q230" s="954"/>
      <c r="R230" s="954"/>
      <c r="S230" s="954"/>
      <c r="T230" s="954"/>
      <c r="U230" s="954"/>
      <c r="V230" s="954"/>
      <c r="W230" s="954"/>
      <c r="X230" s="954"/>
      <c r="Y230" s="954"/>
      <c r="Z230" s="954"/>
      <c r="AA230" s="954"/>
      <c r="AB230" s="954"/>
      <c r="AC230" s="954"/>
      <c r="AD230" s="954"/>
      <c r="AE230" s="954"/>
      <c r="AF230" s="954"/>
      <c r="AG230" s="954"/>
      <c r="AH230" s="954"/>
      <c r="AI230" s="954"/>
      <c r="AJ230" s="955"/>
      <c r="AK230" s="517" t="str">
        <f>AK186</f>
        <v>×</v>
      </c>
      <c r="AL230" s="256"/>
    </row>
    <row r="231" spans="1:60" ht="13.5" customHeight="1">
      <c r="B231" s="525" t="s">
        <v>28</v>
      </c>
      <c r="C231" s="956" t="s">
        <v>2246</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2413</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2414</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8"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8"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8"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8" ht="15.95" customHeight="1">
      <c r="U57" s="1008" t="s">
        <v>2198</v>
      </c>
      <c r="V57" s="1008"/>
      <c r="W57" s="1008"/>
      <c r="X57" s="1008"/>
      <c r="Y57" s="1008"/>
      <c r="Z57" s="53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8" ht="15.95" customHeight="1">
      <c r="U58" s="1017" t="s">
        <v>2199</v>
      </c>
      <c r="V58" s="1017"/>
      <c r="W58" s="1017"/>
      <c r="X58" s="1017"/>
      <c r="Y58" s="1017"/>
      <c r="Z58" s="532"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8" ht="15.95" customHeight="1">
      <c r="U59" s="1017" t="s">
        <v>2200</v>
      </c>
      <c r="V59" s="1017"/>
      <c r="W59" s="1017"/>
      <c r="X59" s="1017"/>
      <c r="Y59" s="1017"/>
      <c r="Z59" s="532"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8" ht="15.95" customHeight="1">
      <c r="U60" s="1017" t="s">
        <v>2201</v>
      </c>
      <c r="V60" s="1017"/>
      <c r="W60" s="1017"/>
      <c r="X60" s="1017"/>
      <c r="Y60" s="1017"/>
      <c r="Z60" s="532"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8" ht="15.95" customHeight="1">
      <c r="U61" s="1017" t="s">
        <v>2202</v>
      </c>
      <c r="V61" s="1017"/>
      <c r="W61" s="1017"/>
      <c r="X61" s="1017"/>
      <c r="Y61" s="1017"/>
      <c r="Z61" s="532"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8" ht="15.95" customHeight="1">
      <c r="U62" s="1017" t="s">
        <v>2203</v>
      </c>
      <c r="V62" s="1017"/>
      <c r="W62" s="1017"/>
      <c r="X62" s="1017"/>
      <c r="Y62" s="1017"/>
      <c r="Z62" s="532"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8" ht="15.95" customHeight="1">
      <c r="U63" s="1008" t="s">
        <v>2204</v>
      </c>
      <c r="V63" s="1008"/>
      <c r="W63" s="1008"/>
      <c r="X63" s="1008"/>
      <c r="Y63" s="1008"/>
      <c r="Z63" s="532"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8" t="s">
        <v>248</v>
      </c>
      <c r="B2" s="1191" t="s">
        <v>249</v>
      </c>
      <c r="C2" s="1192"/>
      <c r="D2" s="1192"/>
      <c r="E2" s="1193"/>
      <c r="F2" s="1194" t="s">
        <v>250</v>
      </c>
      <c r="G2" s="1195"/>
      <c r="H2" s="1196"/>
      <c r="I2" s="1188" t="s">
        <v>251</v>
      </c>
      <c r="J2" s="1197"/>
      <c r="K2" s="1199" t="s">
        <v>252</v>
      </c>
      <c r="L2" s="1200"/>
      <c r="M2" s="1200"/>
      <c r="N2" s="1200"/>
      <c r="O2" s="1200"/>
      <c r="P2" s="1200"/>
      <c r="Q2" s="1200"/>
      <c r="R2" s="1200"/>
      <c r="S2" s="1200"/>
      <c r="T2" s="1200"/>
      <c r="U2" s="1200"/>
      <c r="V2" s="1200"/>
      <c r="W2" s="1200"/>
      <c r="X2" s="1200"/>
      <c r="Y2" s="1200"/>
      <c r="Z2" s="1200"/>
      <c r="AA2" s="1200"/>
      <c r="AB2" s="1201"/>
      <c r="AC2" s="1185" t="s">
        <v>253</v>
      </c>
      <c r="AD2" s="7"/>
      <c r="AE2" s="1188" t="s">
        <v>248</v>
      </c>
      <c r="AF2" s="1188" t="s">
        <v>2263</v>
      </c>
      <c r="AG2" s="1208"/>
      <c r="AH2" s="1197"/>
      <c r="AJ2" s="9" t="s">
        <v>255</v>
      </c>
      <c r="AK2" s="10" t="s">
        <v>255</v>
      </c>
      <c r="AM2" s="11" t="s">
        <v>199</v>
      </c>
      <c r="AO2" s="11" t="s">
        <v>16</v>
      </c>
      <c r="AQ2" s="12" t="s">
        <v>256</v>
      </c>
      <c r="AS2" s="1213" t="s">
        <v>2141</v>
      </c>
      <c r="AT2" s="1216" t="s">
        <v>254</v>
      </c>
    </row>
    <row r="3" spans="1:46" ht="51.75" customHeight="1" thickBot="1">
      <c r="A3" s="1189"/>
      <c r="B3" s="1202" t="s">
        <v>258</v>
      </c>
      <c r="C3" s="1203"/>
      <c r="D3" s="1203"/>
      <c r="E3" s="1204"/>
      <c r="F3" s="1202" t="s">
        <v>259</v>
      </c>
      <c r="G3" s="1203"/>
      <c r="H3" s="1204"/>
      <c r="I3" s="1190"/>
      <c r="J3" s="1198"/>
      <c r="K3" s="1205" t="s">
        <v>260</v>
      </c>
      <c r="L3" s="1206"/>
      <c r="M3" s="1206"/>
      <c r="N3" s="1206"/>
      <c r="O3" s="1206"/>
      <c r="P3" s="1206"/>
      <c r="Q3" s="1206"/>
      <c r="R3" s="1206"/>
      <c r="S3" s="1206"/>
      <c r="T3" s="1206"/>
      <c r="U3" s="1206"/>
      <c r="V3" s="1206"/>
      <c r="W3" s="1206"/>
      <c r="X3" s="1206"/>
      <c r="Y3" s="1206"/>
      <c r="Z3" s="1206"/>
      <c r="AA3" s="1206"/>
      <c r="AB3" s="1207"/>
      <c r="AC3" s="1186"/>
      <c r="AD3" s="7"/>
      <c r="AE3" s="1189"/>
      <c r="AF3" s="1189"/>
      <c r="AG3" s="1209"/>
      <c r="AH3" s="1210"/>
      <c r="AJ3" s="13" t="s">
        <v>261</v>
      </c>
      <c r="AK3" s="14" t="s">
        <v>261</v>
      </c>
      <c r="AM3" s="15"/>
      <c r="AO3" s="15"/>
      <c r="AQ3" s="16" t="s">
        <v>18</v>
      </c>
      <c r="AS3" s="1214"/>
      <c r="AT3" s="1217"/>
    </row>
    <row r="4" spans="1:46" ht="41.25" customHeight="1" thickBot="1">
      <c r="A4" s="119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7"/>
      <c r="AD4" s="7"/>
      <c r="AE4" s="1190"/>
      <c r="AF4" s="1189"/>
      <c r="AG4" s="1209"/>
      <c r="AH4" s="1210"/>
      <c r="AJ4" s="13" t="s">
        <v>272</v>
      </c>
      <c r="AK4" s="14" t="s">
        <v>272</v>
      </c>
      <c r="AQ4" s="16" t="s">
        <v>268</v>
      </c>
      <c r="AS4" s="1215"/>
      <c r="AT4" s="1218"/>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1" t="s">
        <v>2273</v>
      </c>
      <c r="AF29" s="1211"/>
      <c r="AG29" s="1211"/>
      <c r="AH29" s="1211"/>
    </row>
    <row r="30" spans="1:46" ht="18.75" customHeight="1">
      <c r="K30" s="7"/>
      <c r="L30" s="7"/>
      <c r="M30" s="7"/>
      <c r="N30" s="7"/>
      <c r="O30" s="7"/>
      <c r="P30" s="7"/>
      <c r="Q30" s="7"/>
      <c r="R30" s="7"/>
      <c r="S30" s="7"/>
      <c r="T30" s="7"/>
      <c r="U30" s="7"/>
      <c r="V30" s="7"/>
      <c r="W30" s="7"/>
      <c r="X30" s="7"/>
      <c r="Y30" s="7"/>
      <c r="Z30" s="7"/>
      <c r="AA30" s="7"/>
      <c r="AB30" s="7"/>
      <c r="AC30" s="7"/>
      <c r="AD30" s="7"/>
      <c r="AE30" s="1212" t="s">
        <v>2274</v>
      </c>
      <c r="AF30" s="1212"/>
      <c r="AG30" s="1212"/>
      <c r="AH30" s="1212"/>
    </row>
    <row r="31" spans="1:46">
      <c r="K31" s="7"/>
      <c r="L31" s="7"/>
      <c r="M31" s="7"/>
      <c r="N31" s="7"/>
      <c r="O31" s="7"/>
      <c r="P31" s="7"/>
      <c r="Q31" s="7"/>
      <c r="R31" s="7"/>
      <c r="S31" s="7"/>
      <c r="T31" s="7"/>
      <c r="U31" s="7"/>
      <c r="V31" s="7"/>
      <c r="W31" s="7"/>
      <c r="X31" s="7"/>
      <c r="Y31" s="7"/>
      <c r="Z31" s="7"/>
      <c r="AA31" s="7"/>
      <c r="AB31" s="7"/>
      <c r="AC31" s="7"/>
      <c r="AD31" s="7"/>
      <c r="AE31" s="1212"/>
      <c r="AF31" s="1212"/>
      <c r="AG31" s="1212"/>
      <c r="AH31" s="1212"/>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0" t="s">
        <v>249</v>
      </c>
      <c r="C3" s="1219" t="s">
        <v>250</v>
      </c>
      <c r="D3" s="1219" t="s">
        <v>251</v>
      </c>
      <c r="E3" s="1219" t="s">
        <v>257</v>
      </c>
      <c r="F3" s="1221" t="s">
        <v>2210</v>
      </c>
      <c r="G3" s="1219" t="s">
        <v>2255</v>
      </c>
      <c r="H3" s="1219"/>
      <c r="I3" s="1219" t="s">
        <v>2256</v>
      </c>
      <c r="J3" s="1219"/>
      <c r="K3" s="1219" t="s">
        <v>2257</v>
      </c>
      <c r="L3" s="1219"/>
      <c r="M3" s="1224" t="s">
        <v>2180</v>
      </c>
      <c r="N3" s="1224" t="s">
        <v>2181</v>
      </c>
      <c r="O3" s="1224" t="s">
        <v>2182</v>
      </c>
      <c r="P3" s="1224" t="s">
        <v>2183</v>
      </c>
      <c r="Q3" s="1224" t="s">
        <v>2184</v>
      </c>
      <c r="R3" s="1224" t="s">
        <v>2185</v>
      </c>
      <c r="S3" s="1224" t="s">
        <v>2186</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2285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25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252"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252"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252"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252"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252"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252"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2407</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2406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533">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t="s">
        <v>2265</v>
      </c>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2408</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2409</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2410</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J57" s="251"/>
      <c r="BL57" s="251"/>
      <c r="BM57" s="251"/>
      <c r="BN57" s="251"/>
      <c r="BO57" s="251"/>
      <c r="BP57" s="251"/>
      <c r="BQ57" s="251"/>
      <c r="BR57" s="251"/>
      <c r="BS57" s="251"/>
      <c r="BT57" s="251"/>
      <c r="BU57" s="251"/>
      <c r="BV57" s="251"/>
      <c r="BW57" s="251"/>
      <c r="BX57" s="251"/>
      <c r="BY57" s="251"/>
      <c r="BZ57" s="251"/>
      <c r="CB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J58" s="251"/>
      <c r="BL58" s="251"/>
      <c r="BM58" s="251"/>
      <c r="BN58" s="251"/>
      <c r="BO58" s="251"/>
      <c r="BP58" s="251"/>
      <c r="BQ58" s="251"/>
      <c r="BR58" s="251"/>
      <c r="BS58" s="251"/>
      <c r="BT58" s="251"/>
      <c r="BU58" s="251"/>
      <c r="BV58" s="251"/>
      <c r="BW58" s="251"/>
      <c r="BX58" s="251"/>
      <c r="BY58" s="251"/>
      <c r="BZ58" s="251"/>
      <c r="CB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J59" s="251"/>
      <c r="BL59" s="251"/>
      <c r="BM59" s="251"/>
      <c r="BN59" s="251"/>
      <c r="BO59" s="251"/>
      <c r="BP59" s="251"/>
      <c r="BQ59" s="251"/>
      <c r="BR59" s="251"/>
      <c r="BS59" s="251"/>
      <c r="BT59" s="251"/>
      <c r="BU59" s="251"/>
      <c r="BV59" s="251"/>
      <c r="BW59" s="251"/>
      <c r="BX59" s="251"/>
      <c r="BY59" s="251"/>
      <c r="BZ59" s="251"/>
      <c r="CB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J60" s="251"/>
      <c r="BL60" s="251"/>
      <c r="BM60" s="251"/>
      <c r="BN60" s="251"/>
      <c r="BO60" s="251"/>
      <c r="BP60" s="251"/>
      <c r="BQ60" s="251"/>
      <c r="BR60" s="251"/>
      <c r="BS60" s="251"/>
      <c r="BT60" s="251"/>
      <c r="BU60" s="251"/>
      <c r="BV60" s="251"/>
      <c r="BW60" s="251"/>
      <c r="BX60" s="251"/>
      <c r="BY60" s="251"/>
      <c r="BZ60" s="251"/>
      <c r="CB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J61" s="251"/>
      <c r="BL61" s="251"/>
      <c r="BM61" s="251"/>
      <c r="BN61" s="251"/>
      <c r="BO61" s="251"/>
      <c r="BP61" s="251"/>
      <c r="BQ61" s="251"/>
      <c r="BR61" s="251"/>
      <c r="BS61" s="251"/>
      <c r="BT61" s="251"/>
      <c r="BU61" s="251"/>
      <c r="BV61" s="251"/>
      <c r="BW61" s="251"/>
      <c r="BX61" s="251"/>
      <c r="BY61" s="251"/>
      <c r="BZ61" s="251"/>
      <c r="CB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J62" s="251"/>
      <c r="BL62" s="251"/>
      <c r="BM62" s="251"/>
      <c r="BN62" s="251"/>
      <c r="BO62" s="251"/>
      <c r="BP62" s="251"/>
      <c r="BQ62" s="251"/>
      <c r="BR62" s="251"/>
      <c r="BS62" s="251"/>
      <c r="BT62" s="251"/>
      <c r="BU62" s="251"/>
      <c r="BV62" s="251"/>
      <c r="BW62" s="251"/>
      <c r="BX62" s="251"/>
      <c r="BY62" s="251"/>
      <c r="BZ62" s="251"/>
      <c r="CB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2411</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2412</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D57" s="251"/>
      <c r="BF57" s="251"/>
      <c r="BG57" s="251"/>
      <c r="BH57" s="251"/>
      <c r="BI57" s="251"/>
      <c r="BJ57" s="251"/>
      <c r="BK57" s="251"/>
      <c r="BL57" s="251"/>
      <c r="BM57" s="251"/>
      <c r="BN57" s="251"/>
      <c r="BO57" s="251"/>
      <c r="BP57" s="251"/>
      <c r="BQ57" s="251"/>
      <c r="BR57" s="251"/>
      <c r="BS57" s="251"/>
      <c r="BT57" s="251"/>
      <c r="BV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D58" s="251"/>
      <c r="BF58" s="251"/>
      <c r="BG58" s="251"/>
      <c r="BH58" s="251"/>
      <c r="BI58" s="251"/>
      <c r="BJ58" s="251"/>
      <c r="BK58" s="251"/>
      <c r="BL58" s="251"/>
      <c r="BM58" s="251"/>
      <c r="BN58" s="251"/>
      <c r="BO58" s="251"/>
      <c r="BP58" s="251"/>
      <c r="BQ58" s="251"/>
      <c r="BR58" s="251"/>
      <c r="BS58" s="251"/>
      <c r="BT58" s="251"/>
      <c r="BV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D59" s="251"/>
      <c r="BF59" s="251"/>
      <c r="BG59" s="251"/>
      <c r="BH59" s="251"/>
      <c r="BI59" s="251"/>
      <c r="BJ59" s="251"/>
      <c r="BK59" s="251"/>
      <c r="BL59" s="251"/>
      <c r="BM59" s="251"/>
      <c r="BN59" s="251"/>
      <c r="BO59" s="251"/>
      <c r="BP59" s="251"/>
      <c r="BQ59" s="251"/>
      <c r="BR59" s="251"/>
      <c r="BS59" s="251"/>
      <c r="BT59" s="251"/>
      <c r="BV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D60" s="251"/>
      <c r="BF60" s="251"/>
      <c r="BG60" s="251"/>
      <c r="BH60" s="251"/>
      <c r="BI60" s="251"/>
      <c r="BJ60" s="251"/>
      <c r="BK60" s="251"/>
      <c r="BL60" s="251"/>
      <c r="BM60" s="251"/>
      <c r="BN60" s="251"/>
      <c r="BO60" s="251"/>
      <c r="BP60" s="251"/>
      <c r="BQ60" s="251"/>
      <c r="BR60" s="251"/>
      <c r="BS60" s="251"/>
      <c r="BT60" s="251"/>
      <c r="BV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D61" s="251"/>
      <c r="BF61" s="251"/>
      <c r="BG61" s="251"/>
      <c r="BH61" s="251"/>
      <c r="BI61" s="251"/>
      <c r="BJ61" s="251"/>
      <c r="BK61" s="251"/>
      <c r="BL61" s="251"/>
      <c r="BM61" s="251"/>
      <c r="BN61" s="251"/>
      <c r="BO61" s="251"/>
      <c r="BP61" s="251"/>
      <c r="BQ61" s="251"/>
      <c r="BR61" s="251"/>
      <c r="BS61" s="251"/>
      <c r="BT61" s="251"/>
      <c r="BV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D62" s="251"/>
      <c r="BF62" s="251"/>
      <c r="BG62" s="251"/>
      <c r="BH62" s="251"/>
      <c r="BI62" s="251"/>
      <c r="BJ62" s="251"/>
      <c r="BK62" s="251"/>
      <c r="BL62" s="251"/>
      <c r="BM62" s="251"/>
      <c r="BN62" s="251"/>
      <c r="BO62" s="251"/>
      <c r="BP62" s="251"/>
      <c r="BQ62" s="251"/>
      <c r="BR62" s="251"/>
      <c r="BS62" s="251"/>
      <c r="BT62" s="251"/>
      <c r="BV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