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100_総務部\10_総務課\50_情報統計室（統計チーム）\050_統計データ分析\10_集計・公表資料\20_燕市の工業（工業統計・経セン）\R03燕市の工業（Ｒ03経セン-結果）（地区別確報）\05_統計表\"/>
    </mc:Choice>
  </mc:AlternateContent>
  <bookViews>
    <workbookView xWindow="0" yWindow="0" windowWidth="11505" windowHeight="11730"/>
  </bookViews>
  <sheets>
    <sheet name="INDEX" sheetId="3" r:id="rId1"/>
    <sheet name="第1表" sheetId="1" r:id="rId2"/>
    <sheet name="第2表・3表" sheetId="2" r:id="rId3"/>
    <sheet name="第4表①" sheetId="4" r:id="rId4"/>
    <sheet name="第4表②" sheetId="5" r:id="rId5"/>
    <sheet name="第5表" sheetId="6" r:id="rId6"/>
    <sheet name="第6表・7表" sheetId="7" r:id="rId7"/>
    <sheet name="第8表" sheetId="8" r:id="rId8"/>
    <sheet name="3地区別_第1表・2表・3表" sheetId="9" r:id="rId9"/>
    <sheet name="3地区別_第4表①~③" sheetId="10" r:id="rId10"/>
    <sheet name="3地区別_第5表・6表・7表" sheetId="11" r:id="rId11"/>
    <sheet name="3地区別_第8表①~③" sheetId="15" r:id="rId12"/>
    <sheet name="3地区別_第9表①~③" sheetId="14" r:id="rId13"/>
    <sheet name="3地区別_第10表①~③" sheetId="16" r:id="rId14"/>
  </sheets>
  <definedNames>
    <definedName name="_xlnm.Print_Area" localSheetId="13">'3地区別_第10表①~③'!$A$1:$I$62</definedName>
    <definedName name="_xlnm.Print_Area" localSheetId="8">'3地区別_第1表・2表・3表'!$A$1:$N$53</definedName>
    <definedName name="_xlnm.Print_Area" localSheetId="9">'3地区別_第4表①~③'!$A$1:$Z$117</definedName>
    <definedName name="_xlnm.Print_Area" localSheetId="1">第1表!$A$1:$O$15</definedName>
    <definedName name="_xlnm.Print_Area" localSheetId="3">第4表①!$A$1:$F$38</definedName>
    <definedName name="_xlnm.Print_Area" localSheetId="6">第6表・7表!$A$1:$M$44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4" i="10" l="1"/>
  <c r="G103" i="10"/>
  <c r="G98" i="10"/>
  <c r="G97" i="10"/>
  <c r="G92" i="10"/>
  <c r="G93" i="10"/>
  <c r="H97" i="10"/>
  <c r="I32" i="16"/>
  <c r="Y28" i="10" l="1"/>
  <c r="R26" i="10"/>
  <c r="G26" i="10"/>
  <c r="H26" i="10"/>
  <c r="G72" i="2" l="1"/>
  <c r="E15" i="1" l="1"/>
  <c r="I6" i="16" l="1"/>
  <c r="I8" i="16"/>
  <c r="I9" i="16"/>
  <c r="I11" i="16"/>
  <c r="I12" i="16"/>
  <c r="I13" i="16"/>
  <c r="I14" i="16"/>
  <c r="I15" i="16"/>
  <c r="I16" i="16"/>
  <c r="I17" i="16"/>
  <c r="I5" i="16"/>
  <c r="I30" i="16"/>
  <c r="I36" i="16"/>
  <c r="I37" i="16"/>
  <c r="I38" i="16"/>
  <c r="I40" i="16"/>
  <c r="I29" i="16"/>
  <c r="I57" i="16"/>
  <c r="I59" i="16"/>
  <c r="I51" i="16"/>
  <c r="I50" i="16"/>
  <c r="M50" i="14"/>
  <c r="M51" i="14"/>
  <c r="M52" i="14"/>
  <c r="M53" i="14"/>
  <c r="M56" i="14"/>
  <c r="M57" i="14"/>
  <c r="M58" i="14"/>
  <c r="M59" i="14"/>
  <c r="M61" i="14"/>
  <c r="M62" i="14"/>
  <c r="M49" i="14"/>
  <c r="M28" i="14"/>
  <c r="M29" i="14"/>
  <c r="M30" i="14"/>
  <c r="M31" i="14"/>
  <c r="M33" i="14"/>
  <c r="M34" i="14"/>
  <c r="M35" i="14"/>
  <c r="M36" i="14"/>
  <c r="M37" i="14"/>
  <c r="M38" i="14"/>
  <c r="M39" i="14"/>
  <c r="M41" i="14"/>
  <c r="M42" i="14"/>
  <c r="M27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9" i="14"/>
  <c r="M5" i="14"/>
  <c r="M48" i="15"/>
  <c r="M49" i="15"/>
  <c r="M50" i="15"/>
  <c r="M51" i="15"/>
  <c r="M54" i="15"/>
  <c r="M55" i="15"/>
  <c r="M56" i="15"/>
  <c r="M57" i="15"/>
  <c r="M59" i="15"/>
  <c r="M60" i="15"/>
  <c r="M47" i="15"/>
  <c r="M27" i="15"/>
  <c r="M28" i="15"/>
  <c r="M29" i="15"/>
  <c r="M30" i="15"/>
  <c r="M32" i="15"/>
  <c r="M33" i="15"/>
  <c r="M34" i="15"/>
  <c r="M35" i="15"/>
  <c r="M36" i="15"/>
  <c r="M37" i="15"/>
  <c r="M38" i="15"/>
  <c r="M39" i="15"/>
  <c r="M40" i="15"/>
  <c r="M26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5" i="15"/>
  <c r="G34" i="2"/>
  <c r="G35" i="2"/>
  <c r="G36" i="2"/>
  <c r="G37" i="2"/>
  <c r="G38" i="2"/>
  <c r="G33" i="2"/>
  <c r="G74" i="2"/>
  <c r="G75" i="2"/>
  <c r="G76" i="2"/>
  <c r="G77" i="2"/>
  <c r="G78" i="2"/>
  <c r="G73" i="2"/>
  <c r="Y113" i="10"/>
  <c r="Z113" i="10"/>
  <c r="Y114" i="10"/>
  <c r="Z114" i="10"/>
  <c r="Y115" i="10"/>
  <c r="Z115" i="10"/>
  <c r="Y116" i="10"/>
  <c r="Z116" i="10"/>
  <c r="Y117" i="10"/>
  <c r="Z117" i="10"/>
  <c r="Z112" i="10"/>
  <c r="Y112" i="10"/>
  <c r="Y88" i="10"/>
  <c r="Y91" i="10"/>
  <c r="Z91" i="10"/>
  <c r="Y95" i="10"/>
  <c r="Z95" i="10"/>
  <c r="Y100" i="10"/>
  <c r="Z100" i="10"/>
  <c r="Y101" i="10"/>
  <c r="Z101" i="10"/>
  <c r="Y102" i="10"/>
  <c r="Z102" i="10"/>
  <c r="Y105" i="10"/>
  <c r="Z105" i="10"/>
  <c r="Y107" i="10"/>
  <c r="Y86" i="10"/>
  <c r="U113" i="10"/>
  <c r="V113" i="10"/>
  <c r="U114" i="10"/>
  <c r="V114" i="10"/>
  <c r="U115" i="10"/>
  <c r="V115" i="10"/>
  <c r="U116" i="10"/>
  <c r="V116" i="10"/>
  <c r="U117" i="10"/>
  <c r="V117" i="10"/>
  <c r="V112" i="10"/>
  <c r="U112" i="10"/>
  <c r="U88" i="10"/>
  <c r="U91" i="10"/>
  <c r="V91" i="10"/>
  <c r="U95" i="10"/>
  <c r="V95" i="10"/>
  <c r="U100" i="10"/>
  <c r="V100" i="10"/>
  <c r="U101" i="10"/>
  <c r="V101" i="10"/>
  <c r="U102" i="10"/>
  <c r="V102" i="10"/>
  <c r="U105" i="10"/>
  <c r="V105" i="10"/>
  <c r="U107" i="10"/>
  <c r="U86" i="10"/>
  <c r="Q113" i="10"/>
  <c r="R113" i="10"/>
  <c r="Q114" i="10"/>
  <c r="R114" i="10"/>
  <c r="Q115" i="10"/>
  <c r="R115" i="10"/>
  <c r="Q116" i="10"/>
  <c r="R116" i="10"/>
  <c r="Q117" i="10"/>
  <c r="R117" i="10"/>
  <c r="R112" i="10"/>
  <c r="Q112" i="10"/>
  <c r="Q88" i="10"/>
  <c r="Q91" i="10"/>
  <c r="R91" i="10"/>
  <c r="Q95" i="10"/>
  <c r="R95" i="10"/>
  <c r="Q100" i="10"/>
  <c r="R100" i="10"/>
  <c r="Q101" i="10"/>
  <c r="R101" i="10"/>
  <c r="Q102" i="10"/>
  <c r="R102" i="10"/>
  <c r="Q105" i="10"/>
  <c r="R105" i="10"/>
  <c r="Q107" i="10"/>
  <c r="Q86" i="10"/>
  <c r="M113" i="10"/>
  <c r="N113" i="10"/>
  <c r="M114" i="10"/>
  <c r="N114" i="10"/>
  <c r="M115" i="10"/>
  <c r="N115" i="10"/>
  <c r="M116" i="10"/>
  <c r="N116" i="10"/>
  <c r="M117" i="10"/>
  <c r="N117" i="10"/>
  <c r="N112" i="10"/>
  <c r="M112" i="10"/>
  <c r="N88" i="10"/>
  <c r="N91" i="10"/>
  <c r="N92" i="10"/>
  <c r="N93" i="10"/>
  <c r="N95" i="10"/>
  <c r="N97" i="10"/>
  <c r="N100" i="10"/>
  <c r="N101" i="10"/>
  <c r="N102" i="10"/>
  <c r="N103" i="10"/>
  <c r="N104" i="10"/>
  <c r="N105" i="10"/>
  <c r="N107" i="10"/>
  <c r="N86" i="10"/>
  <c r="M88" i="10"/>
  <c r="M91" i="10"/>
  <c r="M92" i="10"/>
  <c r="M93" i="10"/>
  <c r="M95" i="10"/>
  <c r="M97" i="10"/>
  <c r="M98" i="10"/>
  <c r="M100" i="10"/>
  <c r="M101" i="10"/>
  <c r="M102" i="10"/>
  <c r="M103" i="10"/>
  <c r="M104" i="10"/>
  <c r="M105" i="10"/>
  <c r="M107" i="10"/>
  <c r="M86" i="10"/>
  <c r="H113" i="10"/>
  <c r="H114" i="10"/>
  <c r="H115" i="10"/>
  <c r="H116" i="10"/>
  <c r="H117" i="10"/>
  <c r="H112" i="10"/>
  <c r="G113" i="10"/>
  <c r="G114" i="10"/>
  <c r="G115" i="10"/>
  <c r="G116" i="10"/>
  <c r="G117" i="10"/>
  <c r="G112" i="10"/>
  <c r="H88" i="10"/>
  <c r="H91" i="10"/>
  <c r="H92" i="10"/>
  <c r="H93" i="10"/>
  <c r="H95" i="10"/>
  <c r="H100" i="10"/>
  <c r="H101" i="10"/>
  <c r="H102" i="10"/>
  <c r="H103" i="10"/>
  <c r="H104" i="10"/>
  <c r="H105" i="10"/>
  <c r="H107" i="10"/>
  <c r="H86" i="10"/>
  <c r="G88" i="10"/>
  <c r="G91" i="10"/>
  <c r="G95" i="10"/>
  <c r="G100" i="10"/>
  <c r="G101" i="10"/>
  <c r="G102" i="10"/>
  <c r="G105" i="10"/>
  <c r="G107" i="10"/>
  <c r="G86" i="10"/>
  <c r="Z74" i="10"/>
  <c r="Z75" i="10"/>
  <c r="Z76" i="10"/>
  <c r="Z77" i="10"/>
  <c r="Z78" i="10"/>
  <c r="Z73" i="10"/>
  <c r="Y74" i="10"/>
  <c r="Y75" i="10"/>
  <c r="Y76" i="10"/>
  <c r="Y77" i="10"/>
  <c r="Y78" i="10"/>
  <c r="Y73" i="10"/>
  <c r="V74" i="10"/>
  <c r="V75" i="10"/>
  <c r="V76" i="10"/>
  <c r="V77" i="10"/>
  <c r="V78" i="10"/>
  <c r="V73" i="10"/>
  <c r="U74" i="10"/>
  <c r="U75" i="10"/>
  <c r="U76" i="10"/>
  <c r="U77" i="10"/>
  <c r="U78" i="10"/>
  <c r="U73" i="10"/>
  <c r="R74" i="10"/>
  <c r="R75" i="10"/>
  <c r="R76" i="10"/>
  <c r="R77" i="10"/>
  <c r="R78" i="10"/>
  <c r="R73" i="10"/>
  <c r="Q74" i="10"/>
  <c r="Q75" i="10"/>
  <c r="Q76" i="10"/>
  <c r="Q77" i="10"/>
  <c r="Q78" i="10"/>
  <c r="Q73" i="10"/>
  <c r="N74" i="10"/>
  <c r="N75" i="10"/>
  <c r="N76" i="10"/>
  <c r="N77" i="10"/>
  <c r="N78" i="10"/>
  <c r="N73" i="10"/>
  <c r="M74" i="10"/>
  <c r="M75" i="10"/>
  <c r="M76" i="10"/>
  <c r="M77" i="10"/>
  <c r="M78" i="10"/>
  <c r="M73" i="10"/>
  <c r="H74" i="10"/>
  <c r="H75" i="10"/>
  <c r="H76" i="10"/>
  <c r="H77" i="10"/>
  <c r="H78" i="10"/>
  <c r="H73" i="10"/>
  <c r="G74" i="10"/>
  <c r="G75" i="10"/>
  <c r="G76" i="10"/>
  <c r="G77" i="10"/>
  <c r="G78" i="10"/>
  <c r="G73" i="10"/>
  <c r="Z34" i="10"/>
  <c r="Z35" i="10"/>
  <c r="Z36" i="10"/>
  <c r="Z37" i="10"/>
  <c r="Z38" i="10"/>
  <c r="Z33" i="10"/>
  <c r="Y34" i="10"/>
  <c r="Y35" i="10"/>
  <c r="Y36" i="10"/>
  <c r="Y37" i="10"/>
  <c r="Y38" i="10"/>
  <c r="Y33" i="10"/>
  <c r="V38" i="10"/>
  <c r="V34" i="10"/>
  <c r="V35" i="10"/>
  <c r="V36" i="10"/>
  <c r="V37" i="10"/>
  <c r="V33" i="10"/>
  <c r="U34" i="10"/>
  <c r="U35" i="10"/>
  <c r="U36" i="10"/>
  <c r="U37" i="10"/>
  <c r="U38" i="10"/>
  <c r="U33" i="10"/>
  <c r="R34" i="10"/>
  <c r="R35" i="10"/>
  <c r="R36" i="10"/>
  <c r="R37" i="10"/>
  <c r="R38" i="10"/>
  <c r="R33" i="10"/>
  <c r="Q34" i="10"/>
  <c r="Q35" i="10"/>
  <c r="Q36" i="10"/>
  <c r="Q37" i="10"/>
  <c r="Q38" i="10"/>
  <c r="Q33" i="10"/>
  <c r="N34" i="10"/>
  <c r="N35" i="10"/>
  <c r="N36" i="10"/>
  <c r="N37" i="10"/>
  <c r="N38" i="10"/>
  <c r="N33" i="10"/>
  <c r="M34" i="10"/>
  <c r="M35" i="10"/>
  <c r="M36" i="10"/>
  <c r="M37" i="10"/>
  <c r="M38" i="10"/>
  <c r="M33" i="10"/>
  <c r="H34" i="10"/>
  <c r="H35" i="10"/>
  <c r="H36" i="10"/>
  <c r="H37" i="10"/>
  <c r="H38" i="10"/>
  <c r="H33" i="10"/>
  <c r="G38" i="10"/>
  <c r="G34" i="10"/>
  <c r="G35" i="10"/>
  <c r="G36" i="10"/>
  <c r="G37" i="10"/>
  <c r="G33" i="10"/>
  <c r="Z52" i="10"/>
  <c r="Z56" i="10"/>
  <c r="Z59" i="10"/>
  <c r="Z61" i="10"/>
  <c r="Z62" i="10"/>
  <c r="Z63" i="10"/>
  <c r="Z66" i="10"/>
  <c r="Z67" i="10"/>
  <c r="Z68" i="10"/>
  <c r="Z47" i="10"/>
  <c r="Y50" i="10"/>
  <c r="Y52" i="10"/>
  <c r="Y53" i="10"/>
  <c r="Y56" i="10"/>
  <c r="Y59" i="10"/>
  <c r="Y61" i="10"/>
  <c r="Y62" i="10"/>
  <c r="Y63" i="10"/>
  <c r="Y64" i="10"/>
  <c r="Y66" i="10"/>
  <c r="Y67" i="10"/>
  <c r="Y68" i="10"/>
  <c r="Y47" i="10"/>
  <c r="V52" i="10"/>
  <c r="V56" i="10"/>
  <c r="V59" i="10"/>
  <c r="V61" i="10"/>
  <c r="V62" i="10"/>
  <c r="V63" i="10"/>
  <c r="V66" i="10"/>
  <c r="V67" i="10"/>
  <c r="V68" i="10"/>
  <c r="V47" i="10"/>
  <c r="U50" i="10"/>
  <c r="U52" i="10"/>
  <c r="U53" i="10"/>
  <c r="U56" i="10"/>
  <c r="U59" i="10"/>
  <c r="U61" i="10"/>
  <c r="U62" i="10"/>
  <c r="U63" i="10"/>
  <c r="U64" i="10"/>
  <c r="U66" i="10"/>
  <c r="U67" i="10"/>
  <c r="U68" i="10"/>
  <c r="U47" i="10"/>
  <c r="R52" i="10"/>
  <c r="R56" i="10"/>
  <c r="R59" i="10"/>
  <c r="R61" i="10"/>
  <c r="R62" i="10"/>
  <c r="R63" i="10"/>
  <c r="R66" i="10"/>
  <c r="R67" i="10"/>
  <c r="R68" i="10"/>
  <c r="R47" i="10"/>
  <c r="Q50" i="10"/>
  <c r="Q52" i="10"/>
  <c r="Q53" i="10"/>
  <c r="Q56" i="10"/>
  <c r="Q59" i="10"/>
  <c r="Q61" i="10"/>
  <c r="Q62" i="10"/>
  <c r="Q63" i="10"/>
  <c r="Q64" i="10"/>
  <c r="Q66" i="10"/>
  <c r="Q67" i="10"/>
  <c r="Q68" i="10"/>
  <c r="Q47" i="10"/>
  <c r="N48" i="10"/>
  <c r="N50" i="10"/>
  <c r="N51" i="10"/>
  <c r="N52" i="10"/>
  <c r="N53" i="10"/>
  <c r="N55" i="10"/>
  <c r="N56" i="10"/>
  <c r="N59" i="10"/>
  <c r="N61" i="10"/>
  <c r="N62" i="10"/>
  <c r="N63" i="10"/>
  <c r="N64" i="10"/>
  <c r="N65" i="10"/>
  <c r="N66" i="10"/>
  <c r="N67" i="10"/>
  <c r="N68" i="10"/>
  <c r="N69" i="10"/>
  <c r="N47" i="10"/>
  <c r="M48" i="10"/>
  <c r="M50" i="10"/>
  <c r="M51" i="10"/>
  <c r="M52" i="10"/>
  <c r="M53" i="10"/>
  <c r="M55" i="10"/>
  <c r="M56" i="10"/>
  <c r="M58" i="10"/>
  <c r="M59" i="10"/>
  <c r="M61" i="10"/>
  <c r="M62" i="10"/>
  <c r="M63" i="10"/>
  <c r="M64" i="10"/>
  <c r="M65" i="10"/>
  <c r="M66" i="10"/>
  <c r="M67" i="10"/>
  <c r="M68" i="10"/>
  <c r="M69" i="10"/>
  <c r="M47" i="10"/>
  <c r="H48" i="10"/>
  <c r="H50" i="10"/>
  <c r="H51" i="10"/>
  <c r="H52" i="10"/>
  <c r="H53" i="10"/>
  <c r="H55" i="10"/>
  <c r="H56" i="10"/>
  <c r="H59" i="10"/>
  <c r="H61" i="10"/>
  <c r="H62" i="10"/>
  <c r="H63" i="10"/>
  <c r="H64" i="10"/>
  <c r="H65" i="10"/>
  <c r="H66" i="10"/>
  <c r="H67" i="10"/>
  <c r="H68" i="10"/>
  <c r="H69" i="10"/>
  <c r="H47" i="10"/>
  <c r="G48" i="10"/>
  <c r="G50" i="10"/>
  <c r="G51" i="10"/>
  <c r="G52" i="10"/>
  <c r="G53" i="10"/>
  <c r="G55" i="10"/>
  <c r="G56" i="10"/>
  <c r="G58" i="10"/>
  <c r="G59" i="10"/>
  <c r="G61" i="10"/>
  <c r="G62" i="10"/>
  <c r="G63" i="10"/>
  <c r="G64" i="10"/>
  <c r="G65" i="10"/>
  <c r="G66" i="10"/>
  <c r="G67" i="10"/>
  <c r="G68" i="10"/>
  <c r="G69" i="10"/>
  <c r="G47" i="10"/>
  <c r="Z12" i="10"/>
  <c r="Z13" i="10"/>
  <c r="Z16" i="10"/>
  <c r="Z19" i="10"/>
  <c r="Z20" i="10"/>
  <c r="Z21" i="10"/>
  <c r="Z22" i="10"/>
  <c r="Z23" i="10"/>
  <c r="Z24" i="10"/>
  <c r="Z26" i="10"/>
  <c r="Y11" i="10"/>
  <c r="Y12" i="10"/>
  <c r="Y13" i="10"/>
  <c r="Y16" i="10"/>
  <c r="Y18" i="10"/>
  <c r="Y19" i="10"/>
  <c r="Y20" i="10"/>
  <c r="Y21" i="10"/>
  <c r="Y22" i="10"/>
  <c r="Y23" i="10"/>
  <c r="Y24" i="10"/>
  <c r="Y26" i="10"/>
  <c r="Y29" i="10"/>
  <c r="V12" i="10"/>
  <c r="V13" i="10"/>
  <c r="V16" i="10"/>
  <c r="V19" i="10"/>
  <c r="V20" i="10"/>
  <c r="V21" i="10"/>
  <c r="V22" i="10"/>
  <c r="V23" i="10"/>
  <c r="V24" i="10"/>
  <c r="V26" i="10"/>
  <c r="U11" i="10"/>
  <c r="U12" i="10"/>
  <c r="U13" i="10"/>
  <c r="U16" i="10"/>
  <c r="U18" i="10"/>
  <c r="U19" i="10"/>
  <c r="U20" i="10"/>
  <c r="U21" i="10"/>
  <c r="U22" i="10"/>
  <c r="U23" i="10"/>
  <c r="U24" i="10"/>
  <c r="U26" i="10"/>
  <c r="U28" i="10"/>
  <c r="U29" i="10"/>
  <c r="R12" i="10"/>
  <c r="R13" i="10"/>
  <c r="R16" i="10"/>
  <c r="R19" i="10"/>
  <c r="R20" i="10"/>
  <c r="R21" i="10"/>
  <c r="R22" i="10"/>
  <c r="R23" i="10"/>
  <c r="R24" i="10"/>
  <c r="Q29" i="10"/>
  <c r="Q11" i="10"/>
  <c r="Q12" i="10"/>
  <c r="Q13" i="10"/>
  <c r="Q16" i="10"/>
  <c r="Q18" i="10"/>
  <c r="Q19" i="10"/>
  <c r="Q20" i="10"/>
  <c r="Q21" i="10"/>
  <c r="Q22" i="10"/>
  <c r="Q23" i="10"/>
  <c r="Q24" i="10"/>
  <c r="Q26" i="10"/>
  <c r="Q28" i="10"/>
  <c r="N10" i="10"/>
  <c r="N11" i="10"/>
  <c r="N12" i="10"/>
  <c r="N13" i="10"/>
  <c r="N14" i="10"/>
  <c r="N16" i="10"/>
  <c r="N17" i="10"/>
  <c r="N18" i="10"/>
  <c r="N19" i="10"/>
  <c r="N20" i="10"/>
  <c r="N21" i="10"/>
  <c r="N22" i="10"/>
  <c r="N23" i="10"/>
  <c r="N24" i="10"/>
  <c r="N25" i="10"/>
  <c r="N26" i="10"/>
  <c r="N28" i="10"/>
  <c r="N29" i="10"/>
  <c r="N7" i="10"/>
  <c r="M10" i="10"/>
  <c r="M11" i="10"/>
  <c r="M12" i="10"/>
  <c r="M13" i="10"/>
  <c r="M14" i="10"/>
  <c r="M16" i="10"/>
  <c r="M17" i="10"/>
  <c r="M18" i="10"/>
  <c r="M19" i="10"/>
  <c r="M20" i="10"/>
  <c r="M21" i="10"/>
  <c r="M22" i="10"/>
  <c r="M23" i="10"/>
  <c r="M24" i="10"/>
  <c r="M25" i="10"/>
  <c r="M26" i="10"/>
  <c r="M28" i="10"/>
  <c r="M29" i="10"/>
  <c r="M7" i="10"/>
  <c r="G10" i="10"/>
  <c r="G11" i="10"/>
  <c r="G12" i="10"/>
  <c r="G13" i="10"/>
  <c r="G14" i="10"/>
  <c r="G16" i="10"/>
  <c r="G17" i="10"/>
  <c r="G18" i="10"/>
  <c r="G19" i="10"/>
  <c r="G20" i="10"/>
  <c r="G21" i="10"/>
  <c r="G22" i="10"/>
  <c r="G23" i="10"/>
  <c r="G24" i="10"/>
  <c r="G25" i="10"/>
  <c r="G28" i="10"/>
  <c r="G29" i="10"/>
  <c r="G7" i="10" l="1"/>
  <c r="H10" i="10"/>
  <c r="H11" i="10"/>
  <c r="H12" i="10"/>
  <c r="H13" i="10"/>
  <c r="H14" i="10"/>
  <c r="H16" i="10"/>
  <c r="H17" i="10"/>
  <c r="H18" i="10"/>
  <c r="H19" i="10"/>
  <c r="H20" i="10"/>
  <c r="H21" i="10"/>
  <c r="H22" i="10"/>
  <c r="H23" i="10"/>
  <c r="H24" i="10"/>
  <c r="H25" i="10"/>
  <c r="H28" i="10"/>
  <c r="H29" i="10"/>
  <c r="H7" i="10"/>
  <c r="L50" i="11" l="1"/>
  <c r="L34" i="9" l="1"/>
  <c r="L16" i="9"/>
  <c r="L52" i="9"/>
  <c r="E33" i="4" l="1"/>
  <c r="E34" i="4"/>
  <c r="E35" i="4"/>
  <c r="E36" i="4"/>
  <c r="E37" i="4"/>
  <c r="E32" i="4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4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7" i="2"/>
  <c r="I37" i="5"/>
  <c r="I33" i="5"/>
  <c r="I34" i="5"/>
  <c r="I35" i="5"/>
  <c r="I36" i="5"/>
  <c r="I32" i="5"/>
  <c r="I9" i="5" l="1"/>
  <c r="C9" i="5" l="1"/>
  <c r="E33" i="5"/>
  <c r="E34" i="5"/>
  <c r="E37" i="5"/>
  <c r="C7" i="5"/>
  <c r="E7" i="5" s="1"/>
  <c r="C10" i="5"/>
  <c r="C11" i="5"/>
  <c r="C12" i="5"/>
  <c r="E12" i="5" s="1"/>
  <c r="C13" i="5"/>
  <c r="E13" i="5" s="1"/>
  <c r="C16" i="5"/>
  <c r="C18" i="5"/>
  <c r="C19" i="5"/>
  <c r="E19" i="5" s="1"/>
  <c r="C20" i="5"/>
  <c r="E20" i="5" s="1"/>
  <c r="C21" i="5"/>
  <c r="C22" i="5"/>
  <c r="C23" i="5"/>
  <c r="E23" i="5" s="1"/>
  <c r="C24" i="5"/>
  <c r="E24" i="5" s="1"/>
  <c r="C25" i="5"/>
  <c r="C26" i="5"/>
  <c r="C27" i="5"/>
  <c r="E27" i="5" s="1"/>
  <c r="C28" i="5"/>
  <c r="E28" i="5" s="1"/>
  <c r="C29" i="5"/>
  <c r="C5" i="5"/>
  <c r="E26" i="5" l="1"/>
  <c r="E22" i="5"/>
  <c r="E18" i="5"/>
  <c r="E11" i="5"/>
  <c r="E36" i="5"/>
  <c r="E32" i="5"/>
  <c r="E29" i="5"/>
  <c r="E25" i="5"/>
  <c r="E21" i="5"/>
  <c r="E16" i="5"/>
  <c r="E10" i="5"/>
  <c r="E35" i="5"/>
  <c r="E9" i="5"/>
  <c r="F37" i="4"/>
  <c r="F36" i="4"/>
  <c r="F35" i="4"/>
  <c r="F34" i="4"/>
  <c r="F33" i="4"/>
  <c r="F32" i="4"/>
  <c r="N33" i="11" l="1"/>
  <c r="N16" i="11"/>
  <c r="I7" i="8"/>
  <c r="I8" i="8"/>
  <c r="I10" i="8"/>
  <c r="I11" i="8"/>
  <c r="I13" i="8"/>
  <c r="I14" i="8"/>
  <c r="I15" i="8"/>
  <c r="I16" i="8"/>
  <c r="I17" i="8"/>
  <c r="I18" i="8"/>
  <c r="I19" i="8"/>
  <c r="I20" i="8"/>
  <c r="I21" i="8"/>
  <c r="I5" i="8"/>
  <c r="G7" i="8"/>
  <c r="G8" i="8"/>
  <c r="G10" i="8"/>
  <c r="G11" i="8"/>
  <c r="G13" i="8"/>
  <c r="G14" i="8"/>
  <c r="G15" i="8"/>
  <c r="G16" i="8"/>
  <c r="G17" i="8"/>
  <c r="G18" i="8"/>
  <c r="G19" i="8"/>
  <c r="G20" i="8"/>
  <c r="G21" i="8"/>
  <c r="G5" i="8"/>
  <c r="E7" i="8"/>
  <c r="E8" i="8"/>
  <c r="E10" i="8"/>
  <c r="E11" i="8"/>
  <c r="E13" i="8"/>
  <c r="E14" i="8"/>
  <c r="E15" i="8"/>
  <c r="E16" i="8"/>
  <c r="E17" i="8"/>
  <c r="E18" i="8"/>
  <c r="E19" i="8"/>
  <c r="E20" i="8"/>
  <c r="E21" i="8"/>
  <c r="E5" i="8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M28" i="7"/>
  <c r="J28" i="7"/>
  <c r="G28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7" i="7"/>
  <c r="M5" i="7"/>
  <c r="J21" i="7" l="1"/>
  <c r="J20" i="7"/>
  <c r="J8" i="7"/>
  <c r="J9" i="7"/>
  <c r="J10" i="7"/>
  <c r="J11" i="7"/>
  <c r="J12" i="7"/>
  <c r="J13" i="7"/>
  <c r="J14" i="7"/>
  <c r="J15" i="7"/>
  <c r="J16" i="7"/>
  <c r="J17" i="7"/>
  <c r="J18" i="7"/>
  <c r="J19" i="7"/>
  <c r="J7" i="7"/>
  <c r="J5" i="7"/>
  <c r="G21" i="7"/>
  <c r="G20" i="7"/>
  <c r="G8" i="7"/>
  <c r="G9" i="7"/>
  <c r="G10" i="7"/>
  <c r="G11" i="7"/>
  <c r="G12" i="7"/>
  <c r="G13" i="7"/>
  <c r="G14" i="7"/>
  <c r="G15" i="7"/>
  <c r="G16" i="7"/>
  <c r="G17" i="7"/>
  <c r="G18" i="7"/>
  <c r="G19" i="7"/>
  <c r="G7" i="7"/>
  <c r="G5" i="7"/>
  <c r="O15" i="6"/>
  <c r="N15" i="6"/>
  <c r="J15" i="6"/>
  <c r="I15" i="6"/>
  <c r="F15" i="6"/>
  <c r="E15" i="6"/>
  <c r="J34" i="5" l="1"/>
  <c r="J35" i="5"/>
  <c r="J36" i="5"/>
  <c r="J37" i="5"/>
  <c r="J33" i="5"/>
  <c r="J32" i="5"/>
  <c r="J10" i="5"/>
  <c r="J11" i="5"/>
  <c r="J12" i="5"/>
  <c r="J13" i="5"/>
  <c r="J16" i="5"/>
  <c r="J18" i="5"/>
  <c r="J19" i="5"/>
  <c r="J20" i="5"/>
  <c r="J21" i="5"/>
  <c r="J22" i="5"/>
  <c r="J23" i="5"/>
  <c r="J24" i="5"/>
  <c r="J25" i="5"/>
  <c r="J26" i="5"/>
  <c r="J27" i="5"/>
  <c r="J28" i="5"/>
  <c r="J29" i="5"/>
  <c r="J7" i="5"/>
  <c r="J5" i="5"/>
  <c r="I29" i="5"/>
  <c r="I28" i="5"/>
  <c r="I27" i="5"/>
  <c r="I26" i="5"/>
  <c r="I25" i="5"/>
  <c r="I24" i="5"/>
  <c r="I23" i="5"/>
  <c r="I22" i="5"/>
  <c r="I21" i="5"/>
  <c r="I20" i="5"/>
  <c r="I19" i="5"/>
  <c r="I18" i="5"/>
  <c r="I16" i="5"/>
  <c r="I13" i="5"/>
  <c r="I12" i="5"/>
  <c r="I11" i="5"/>
  <c r="I10" i="5"/>
  <c r="I7" i="5"/>
  <c r="F37" i="5"/>
  <c r="F36" i="5"/>
  <c r="F35" i="5"/>
  <c r="F34" i="5"/>
  <c r="F33" i="5"/>
  <c r="F32" i="5"/>
  <c r="F19" i="5"/>
  <c r="F20" i="5"/>
  <c r="F21" i="5"/>
  <c r="F22" i="5"/>
  <c r="F23" i="5"/>
  <c r="F24" i="5"/>
  <c r="F25" i="5"/>
  <c r="F26" i="5"/>
  <c r="F27" i="5"/>
  <c r="F28" i="5"/>
  <c r="F29" i="5"/>
  <c r="F18" i="5"/>
  <c r="F16" i="5"/>
  <c r="F11" i="5"/>
  <c r="F12" i="5"/>
  <c r="F13" i="5"/>
  <c r="F10" i="5"/>
  <c r="F7" i="5"/>
  <c r="F5" i="5"/>
  <c r="H65" i="2"/>
  <c r="H66" i="2"/>
  <c r="H67" i="2"/>
  <c r="H68" i="2"/>
  <c r="H69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47" i="2"/>
  <c r="H45" i="2"/>
  <c r="H44" i="2"/>
  <c r="H43" i="2"/>
  <c r="G45" i="2"/>
  <c r="G44" i="2"/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7" i="2"/>
  <c r="H5" i="2"/>
  <c r="L49" i="11" l="1"/>
  <c r="N50" i="11" s="1"/>
  <c r="L48" i="11"/>
  <c r="L47" i="11"/>
  <c r="L46" i="11"/>
  <c r="L45" i="11"/>
  <c r="L44" i="11"/>
  <c r="L43" i="11"/>
  <c r="L42" i="11"/>
  <c r="L41" i="11"/>
  <c r="L40" i="11"/>
  <c r="L31" i="11"/>
  <c r="L30" i="11"/>
  <c r="L29" i="11"/>
  <c r="L28" i="11"/>
  <c r="L27" i="11"/>
  <c r="L26" i="11"/>
  <c r="L25" i="11"/>
  <c r="L24" i="11"/>
  <c r="L23" i="11"/>
  <c r="L14" i="11"/>
  <c r="L13" i="11"/>
  <c r="L12" i="11"/>
  <c r="L11" i="11"/>
  <c r="L10" i="11"/>
  <c r="L9" i="11"/>
  <c r="L8" i="11"/>
  <c r="L7" i="11"/>
  <c r="L6" i="11"/>
  <c r="L51" i="9"/>
  <c r="L50" i="9"/>
  <c r="L49" i="9"/>
  <c r="L48" i="9"/>
  <c r="L47" i="9"/>
  <c r="L46" i="9"/>
  <c r="L45" i="9"/>
  <c r="L44" i="9"/>
  <c r="L43" i="9"/>
  <c r="L42" i="9"/>
  <c r="L33" i="9"/>
  <c r="N34" i="9" s="1"/>
  <c r="L32" i="9"/>
  <c r="L31" i="9"/>
  <c r="L30" i="9"/>
  <c r="L29" i="9"/>
  <c r="L28" i="9"/>
  <c r="L27" i="9"/>
  <c r="L26" i="9"/>
  <c r="L25" i="9"/>
  <c r="L24" i="9"/>
  <c r="L15" i="9"/>
  <c r="N16" i="9" s="1"/>
  <c r="L14" i="9"/>
  <c r="L13" i="9"/>
  <c r="L12" i="9"/>
  <c r="L11" i="9"/>
  <c r="L10" i="9"/>
  <c r="L9" i="9"/>
  <c r="L8" i="9"/>
  <c r="L7" i="9"/>
  <c r="L6" i="9"/>
</calcChain>
</file>

<file path=xl/sharedStrings.xml><?xml version="1.0" encoding="utf-8"?>
<sst xmlns="http://schemas.openxmlformats.org/spreadsheetml/2006/main" count="3160" uniqueCount="721">
  <si>
    <t>年次</t>
    <rPh sb="0" eb="2">
      <t>ネンジ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</si>
  <si>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</si>
  <si>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</si>
  <si>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1"/>
  </si>
  <si>
    <t>22年比</t>
    <rPh sb="2" eb="3">
      <t>ネン</t>
    </rPh>
    <rPh sb="3" eb="4">
      <t>ヒ</t>
    </rPh>
    <phoneticPr fontId="1"/>
  </si>
  <si>
    <t>前年比</t>
    <rPh sb="0" eb="2">
      <t>ゼンネン</t>
    </rPh>
    <rPh sb="2" eb="3">
      <t>ヒ</t>
    </rPh>
    <phoneticPr fontId="1"/>
  </si>
  <si>
    <t>人数</t>
    <rPh sb="0" eb="2">
      <t>ニンズウ</t>
    </rPh>
    <phoneticPr fontId="1"/>
  </si>
  <si>
    <t>金額</t>
    <rPh sb="0" eb="2">
      <t>キンガク</t>
    </rPh>
    <phoneticPr fontId="1"/>
  </si>
  <si>
    <t>％</t>
  </si>
  <si>
    <t>人</t>
    <rPh sb="0" eb="1">
      <t>ニン</t>
    </rPh>
    <phoneticPr fontId="1"/>
  </si>
  <si>
    <t>万円</t>
    <rPh sb="0" eb="1">
      <t>マン</t>
    </rPh>
    <rPh sb="1" eb="2">
      <t>エン</t>
    </rPh>
    <phoneticPr fontId="1"/>
  </si>
  <si>
    <t>平成</t>
    <rPh sb="0" eb="2">
      <t>ヘイセイ</t>
    </rPh>
    <phoneticPr fontId="1"/>
  </si>
  <si>
    <t>22年</t>
    <rPh sb="2" eb="3">
      <t>ネン</t>
    </rPh>
    <phoneticPr fontId="1"/>
  </si>
  <si>
    <t>(2,557)</t>
  </si>
  <si>
    <t>(2,228)</t>
  </si>
  <si>
    <t>(2,484)</t>
  </si>
  <si>
    <t>(2,423)</t>
  </si>
  <si>
    <t>(2,322)</t>
  </si>
  <si>
    <t>(1,852)</t>
  </si>
  <si>
    <t>(2,110)</t>
  </si>
  <si>
    <t>(1,996)</t>
  </si>
  <si>
    <t>令和</t>
    <rPh sb="0" eb="2">
      <t>レイワ</t>
    </rPh>
    <phoneticPr fontId="1"/>
  </si>
  <si>
    <t>(1,417)</t>
  </si>
  <si>
    <t>-</t>
  </si>
  <si>
    <t>(1,227)</t>
  </si>
  <si>
    <t>(1,374)</t>
  </si>
  <si>
    <t>(1,328)</t>
  </si>
  <si>
    <t>(1,283)</t>
  </si>
  <si>
    <t>(1,022)</t>
  </si>
  <si>
    <t>(1,142)</t>
  </si>
  <si>
    <t>(1,089)</t>
  </si>
  <si>
    <t>元年</t>
  </si>
  <si>
    <t>(1,050)</t>
  </si>
  <si>
    <t>(1,903)</t>
  </si>
  <si>
    <t>(1,016)</t>
  </si>
  <si>
    <t>(1,835)</t>
  </si>
  <si>
    <t>第2表　産業中分類・従業者規模別前年比較表(事業所数)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10" eb="13">
      <t>ジュウギョウシャ</t>
    </rPh>
    <rPh sb="13" eb="15">
      <t>キボ</t>
    </rPh>
    <rPh sb="15" eb="16">
      <t>ベツ</t>
    </rPh>
    <rPh sb="16" eb="18">
      <t>ゼンネン</t>
    </rPh>
    <rPh sb="18" eb="20">
      <t>ヒカク</t>
    </rPh>
    <rPh sb="20" eb="21">
      <t>ヒョウ</t>
    </rPh>
    <rPh sb="22" eb="25">
      <t>ジギョウショ</t>
    </rPh>
    <rPh sb="25" eb="26">
      <t>スウ</t>
    </rPh>
    <phoneticPr fontId="1"/>
  </si>
  <si>
    <t>産業中分類</t>
    <rPh sb="0" eb="2">
      <t>サンギョウ</t>
    </rPh>
    <rPh sb="2" eb="3">
      <t>チュウ</t>
    </rPh>
    <rPh sb="3" eb="5">
      <t>ブンルイ</t>
    </rPh>
    <phoneticPr fontId="1"/>
  </si>
  <si>
    <t>従業者規模</t>
    <rPh sb="0" eb="3">
      <t>ジュウギョウシャ</t>
    </rPh>
    <rPh sb="3" eb="5">
      <t>キボ</t>
    </rPh>
    <phoneticPr fontId="1"/>
  </si>
  <si>
    <t>令和2年</t>
    <rPh sb="0" eb="2">
      <t>レイワ</t>
    </rPh>
    <rPh sb="3" eb="4">
      <t>ネン</t>
    </rPh>
    <phoneticPr fontId="1"/>
  </si>
  <si>
    <t>構成比</t>
    <rPh sb="0" eb="3">
      <t>コウセイヒ</t>
    </rPh>
    <phoneticPr fontId="1"/>
  </si>
  <si>
    <t xml:space="preserve">   総数</t>
    <rPh sb="3" eb="5">
      <t>ソウスウ</t>
    </rPh>
    <phoneticPr fontId="1"/>
  </si>
  <si>
    <t>食料品</t>
    <rPh sb="0" eb="3">
      <t>ショクリョウヒン</t>
    </rPh>
    <phoneticPr fontId="1"/>
  </si>
  <si>
    <t>(7)</t>
  </si>
  <si>
    <t>(8)</t>
  </si>
  <si>
    <t>飲料</t>
  </si>
  <si>
    <t>繊維・衣服</t>
    <rPh sb="0" eb="2">
      <t>センイ</t>
    </rPh>
    <rPh sb="3" eb="5">
      <t>イフク</t>
    </rPh>
    <phoneticPr fontId="1"/>
  </si>
  <si>
    <t>(4)</t>
  </si>
  <si>
    <t>木材</t>
    <rPh sb="0" eb="2">
      <t>モクザイ</t>
    </rPh>
    <phoneticPr fontId="1"/>
  </si>
  <si>
    <t>(10)</t>
  </si>
  <si>
    <t>家具</t>
    <rPh sb="0" eb="2">
      <t>カグ</t>
    </rPh>
    <phoneticPr fontId="1"/>
  </si>
  <si>
    <t>(13)</t>
  </si>
  <si>
    <t>(14)</t>
  </si>
  <si>
    <t>紙加工品</t>
    <rPh sb="0" eb="1">
      <t>カミ</t>
    </rPh>
    <rPh sb="1" eb="3">
      <t>カコウ</t>
    </rPh>
    <rPh sb="3" eb="4">
      <t>ヒン</t>
    </rPh>
    <phoneticPr fontId="1"/>
  </si>
  <si>
    <t>(15)</t>
  </si>
  <si>
    <t>印刷</t>
    <rPh sb="0" eb="2">
      <t>インサツ</t>
    </rPh>
    <phoneticPr fontId="2"/>
  </si>
  <si>
    <t>(16)</t>
  </si>
  <si>
    <t>化学製品</t>
    <rPh sb="0" eb="2">
      <t>カガク</t>
    </rPh>
    <rPh sb="2" eb="4">
      <t>セイヒン</t>
    </rPh>
    <phoneticPr fontId="1"/>
  </si>
  <si>
    <t>石油・石炭</t>
    <rPh sb="0" eb="2">
      <t>セキユ</t>
    </rPh>
    <rPh sb="3" eb="5">
      <t>セキタン</t>
    </rPh>
    <phoneticPr fontId="1"/>
  </si>
  <si>
    <t>プラスチック</t>
  </si>
  <si>
    <t>(28)</t>
  </si>
  <si>
    <t>ゴム</t>
  </si>
  <si>
    <t>(2)</t>
  </si>
  <si>
    <t>窯業</t>
    <rPh sb="0" eb="1">
      <t>カマ</t>
    </rPh>
    <rPh sb="1" eb="2">
      <t>ギョウ</t>
    </rPh>
    <phoneticPr fontId="1"/>
  </si>
  <si>
    <t>鉄鋼</t>
    <rPh sb="0" eb="2">
      <t>テッコウ</t>
    </rPh>
    <phoneticPr fontId="1"/>
  </si>
  <si>
    <t>(5)</t>
  </si>
  <si>
    <t>非鉄金属</t>
    <rPh sb="0" eb="1">
      <t>ヒ</t>
    </rPh>
    <rPh sb="1" eb="2">
      <t>テツ</t>
    </rPh>
    <rPh sb="2" eb="4">
      <t>キンゾク</t>
    </rPh>
    <phoneticPr fontId="1"/>
  </si>
  <si>
    <t>(3)</t>
  </si>
  <si>
    <t>金属製品</t>
    <rPh sb="0" eb="2">
      <t>キンゾク</t>
    </rPh>
    <rPh sb="2" eb="4">
      <t>セイヒン</t>
    </rPh>
    <phoneticPr fontId="1"/>
  </si>
  <si>
    <t>(746)</t>
  </si>
  <si>
    <t>はん用機械</t>
    <rPh sb="2" eb="3">
      <t>ヨウ</t>
    </rPh>
    <rPh sb="3" eb="5">
      <t>キカイ</t>
    </rPh>
    <phoneticPr fontId="1"/>
  </si>
  <si>
    <t>生産用機械</t>
    <rPh sb="0" eb="3">
      <t>セイサンヨウ</t>
    </rPh>
    <rPh sb="3" eb="5">
      <t>キカイ</t>
    </rPh>
    <phoneticPr fontId="1"/>
  </si>
  <si>
    <t>(103)</t>
  </si>
  <si>
    <t>業務用機械</t>
    <rPh sb="0" eb="3">
      <t>ギョウムヨウ</t>
    </rPh>
    <rPh sb="3" eb="5">
      <t>キカイ</t>
    </rPh>
    <phoneticPr fontId="1"/>
  </si>
  <si>
    <t>(6)</t>
  </si>
  <si>
    <t>電子部品</t>
    <rPh sb="0" eb="2">
      <t>デンシ</t>
    </rPh>
    <rPh sb="2" eb="4">
      <t>ブヒン</t>
    </rPh>
    <phoneticPr fontId="1"/>
  </si>
  <si>
    <t>(1)</t>
  </si>
  <si>
    <t>電気機械器具</t>
    <rPh sb="0" eb="2">
      <t>デンキ</t>
    </rPh>
    <rPh sb="2" eb="4">
      <t>キカイ</t>
    </rPh>
    <rPh sb="4" eb="6">
      <t>キグ</t>
    </rPh>
    <phoneticPr fontId="1"/>
  </si>
  <si>
    <t>情報通信</t>
    <rPh sb="0" eb="2">
      <t>ジョウホウ</t>
    </rPh>
    <rPh sb="2" eb="4">
      <t>ツウシン</t>
    </rPh>
    <phoneticPr fontId="1"/>
  </si>
  <si>
    <t>輸送用機械器具</t>
    <rPh sb="0" eb="2">
      <t>ユソウ</t>
    </rPh>
    <rPh sb="2" eb="3">
      <t>ヨウ</t>
    </rPh>
    <rPh sb="3" eb="7">
      <t>キカイキグ</t>
    </rPh>
    <phoneticPr fontId="1"/>
  </si>
  <si>
    <t>(17)</t>
  </si>
  <si>
    <t>その他の製品</t>
    <rPh sb="2" eb="3">
      <t>タ</t>
    </rPh>
    <rPh sb="4" eb="6">
      <t>セイヒン</t>
    </rPh>
    <phoneticPr fontId="1"/>
  </si>
  <si>
    <t>（</t>
  </si>
  <si>
    <t>1～3人）</t>
    <rPh sb="3" eb="4">
      <t>ニン</t>
    </rPh>
    <phoneticPr fontId="1"/>
  </si>
  <si>
    <t>4～9人</t>
    <rPh sb="3" eb="4">
      <t>ニン</t>
    </rPh>
    <phoneticPr fontId="1"/>
  </si>
  <si>
    <t>10～19人</t>
    <rPh sb="5" eb="6">
      <t>ニン</t>
    </rPh>
    <phoneticPr fontId="1"/>
  </si>
  <si>
    <t>20～29人</t>
    <rPh sb="5" eb="6">
      <t>ニン</t>
    </rPh>
    <phoneticPr fontId="1"/>
  </si>
  <si>
    <t>30～49人</t>
    <rPh sb="5" eb="6">
      <t>ニン</t>
    </rPh>
    <phoneticPr fontId="1"/>
  </si>
  <si>
    <t>50～99人</t>
    <rPh sb="5" eb="6">
      <t>ニン</t>
    </rPh>
    <phoneticPr fontId="1"/>
  </si>
  <si>
    <t>100人以上</t>
    <rPh sb="3" eb="4">
      <t>ニン</t>
    </rPh>
    <rPh sb="4" eb="6">
      <t>イジョウ</t>
    </rPh>
    <phoneticPr fontId="1"/>
  </si>
  <si>
    <t>総数</t>
    <rPh sb="0" eb="2">
      <t>ソウスウ</t>
    </rPh>
    <phoneticPr fontId="1"/>
  </si>
  <si>
    <t>　男</t>
    <rPh sb="1" eb="2">
      <t>オトコ</t>
    </rPh>
    <phoneticPr fontId="1"/>
  </si>
  <si>
    <t>　女</t>
    <rPh sb="1" eb="2">
      <t>オンナ</t>
    </rPh>
    <phoneticPr fontId="1"/>
  </si>
  <si>
    <t>(18)</t>
  </si>
  <si>
    <t>(9)</t>
  </si>
  <si>
    <t>(19)</t>
  </si>
  <si>
    <t>(26)</t>
  </si>
  <si>
    <t>(27)</t>
  </si>
  <si>
    <t>印刷</t>
    <rPh sb="0" eb="2">
      <t>インサツ</t>
    </rPh>
    <phoneticPr fontId="4"/>
  </si>
  <si>
    <t>(54)</t>
  </si>
  <si>
    <t>(53)</t>
  </si>
  <si>
    <t>(12)</t>
  </si>
  <si>
    <t>(11)</t>
  </si>
  <si>
    <t>(1309)</t>
  </si>
  <si>
    <t>(216)</t>
  </si>
  <si>
    <t>第3表　産業中分類・従業者規模別前年比較表(従業者数)</t>
    <rPh sb="0" eb="1">
      <t>ダイ</t>
    </rPh>
    <rPh sb="2" eb="3">
      <t>ヒョウ</t>
    </rPh>
    <rPh sb="4" eb="6">
      <t>サンギョウ</t>
    </rPh>
    <rPh sb="6" eb="9">
      <t>チュウブンルイ</t>
    </rPh>
    <rPh sb="10" eb="13">
      <t>ジュウギョウシャ</t>
    </rPh>
    <rPh sb="13" eb="16">
      <t>キボベツ</t>
    </rPh>
    <rPh sb="16" eb="18">
      <t>ゼンネン</t>
    </rPh>
    <rPh sb="18" eb="20">
      <t>ヒカク</t>
    </rPh>
    <rPh sb="20" eb="21">
      <t>ヒョウ</t>
    </rPh>
    <rPh sb="22" eb="25">
      <t>ジュウギョウシャ</t>
    </rPh>
    <rPh sb="25" eb="26">
      <t>スウ</t>
    </rPh>
    <phoneticPr fontId="1"/>
  </si>
  <si>
    <t>令和元年</t>
    <rPh sb="0" eb="2">
      <t>レイワ</t>
    </rPh>
    <rPh sb="2" eb="3">
      <t>モト</t>
    </rPh>
    <rPh sb="3" eb="4">
      <t>ネン</t>
    </rPh>
    <phoneticPr fontId="1"/>
  </si>
  <si>
    <t>30年</t>
    <rPh sb="2" eb="3">
      <t>ネン</t>
    </rPh>
    <phoneticPr fontId="1"/>
  </si>
  <si>
    <t>30年比</t>
    <rPh sb="2" eb="3">
      <t>ネン</t>
    </rPh>
    <rPh sb="3" eb="4">
      <t>ヒ</t>
    </rPh>
    <phoneticPr fontId="1"/>
  </si>
  <si>
    <t>万円</t>
    <rPh sb="0" eb="2">
      <t>マンエン</t>
    </rPh>
    <phoneticPr fontId="1"/>
  </si>
  <si>
    <t>x</t>
  </si>
  <si>
    <t>第4表　産業中分類・従業者規模別前年比較表(工業支出額・付加価値額)</t>
    <rPh sb="0" eb="1">
      <t>ダイ</t>
    </rPh>
    <rPh sb="2" eb="3">
      <t>ヒョウ</t>
    </rPh>
    <rPh sb="4" eb="6">
      <t>サンギョウ</t>
    </rPh>
    <rPh sb="6" eb="9">
      <t>チュウブンルイ</t>
    </rPh>
    <rPh sb="10" eb="13">
      <t>ジュウギョウシャ</t>
    </rPh>
    <rPh sb="13" eb="15">
      <t>キボ</t>
    </rPh>
    <rPh sb="15" eb="16">
      <t>ベツ</t>
    </rPh>
    <rPh sb="16" eb="18">
      <t>ゼンネン</t>
    </rPh>
    <rPh sb="18" eb="20">
      <t>ヒカク</t>
    </rPh>
    <rPh sb="20" eb="21">
      <t>ヒョウ</t>
    </rPh>
    <rPh sb="22" eb="24">
      <t>コウギョウ</t>
    </rPh>
    <rPh sb="24" eb="26">
      <t>シシュツ</t>
    </rPh>
    <rPh sb="26" eb="27">
      <t>ガク</t>
    </rPh>
    <rPh sb="28" eb="30">
      <t>フカ</t>
    </rPh>
    <rPh sb="30" eb="33">
      <t>カチガク</t>
    </rPh>
    <phoneticPr fontId="1"/>
  </si>
  <si>
    <t>第4表　産業中分類・従業者規模別前年比較表(製造品出荷額等)</t>
    <rPh sb="0" eb="1">
      <t>ダイ</t>
    </rPh>
    <rPh sb="2" eb="3">
      <t>ヒョウ</t>
    </rPh>
    <rPh sb="4" eb="6">
      <t>サンギョウ</t>
    </rPh>
    <rPh sb="6" eb="9">
      <t>チュウブンルイ</t>
    </rPh>
    <rPh sb="10" eb="13">
      <t>ジュウギョウシャ</t>
    </rPh>
    <rPh sb="13" eb="15">
      <t>キボ</t>
    </rPh>
    <rPh sb="15" eb="16">
      <t>ベツ</t>
    </rPh>
    <rPh sb="16" eb="18">
      <t>ゼンネン</t>
    </rPh>
    <rPh sb="18" eb="20">
      <t>ヒカク</t>
    </rPh>
    <rPh sb="20" eb="21">
      <t>ヒョウ</t>
    </rPh>
    <rPh sb="22" eb="25">
      <t>セイゾウヒン</t>
    </rPh>
    <rPh sb="25" eb="27">
      <t>シュッカ</t>
    </rPh>
    <rPh sb="27" eb="28">
      <t>ガク</t>
    </rPh>
    <rPh sb="28" eb="29">
      <t>トウ</t>
    </rPh>
    <phoneticPr fontId="1"/>
  </si>
  <si>
    <t>第5表　金属製品製造業の推移(燕地区・吉田地区・分水地区の合計)</t>
    <rPh sb="0" eb="1">
      <t>ダイ</t>
    </rPh>
    <rPh sb="2" eb="3">
      <t>ヒョウ</t>
    </rPh>
    <rPh sb="4" eb="6">
      <t>キンゾク</t>
    </rPh>
    <rPh sb="6" eb="8">
      <t>セイヒン</t>
    </rPh>
    <rPh sb="8" eb="11">
      <t>セイゾウギョウ</t>
    </rPh>
    <rPh sb="12" eb="14">
      <t>スイイ</t>
    </rPh>
    <rPh sb="15" eb="16">
      <t>ツバメ</t>
    </rPh>
    <rPh sb="16" eb="18">
      <t>チク</t>
    </rPh>
    <rPh sb="19" eb="21">
      <t>ヨシダ</t>
    </rPh>
    <rPh sb="21" eb="23">
      <t>チク</t>
    </rPh>
    <rPh sb="24" eb="26">
      <t>ブンスイ</t>
    </rPh>
    <rPh sb="26" eb="28">
      <t>チク</t>
    </rPh>
    <rPh sb="29" eb="31">
      <t>ゴウケイ</t>
    </rPh>
    <phoneticPr fontId="1"/>
  </si>
  <si>
    <t>(939)</t>
  </si>
  <si>
    <t>(1,656)</t>
  </si>
  <si>
    <t>(1,033)</t>
  </si>
  <si>
    <t>(1,807)</t>
  </si>
  <si>
    <t>(1,004)</t>
  </si>
  <si>
    <t>(1,775)</t>
  </si>
  <si>
    <t>(960)</t>
  </si>
  <si>
    <t>(1,688)</t>
  </si>
  <si>
    <t>(761)</t>
  </si>
  <si>
    <t>(852)</t>
  </si>
  <si>
    <t>(1,528)</t>
  </si>
  <si>
    <t>(806)</t>
  </si>
  <si>
    <t>(1,429)</t>
  </si>
  <si>
    <t>元年</t>
    <rPh sb="0" eb="2">
      <t>ガンネン</t>
    </rPh>
    <phoneticPr fontId="1"/>
  </si>
  <si>
    <t>(826)</t>
  </si>
  <si>
    <t>(1,471)</t>
  </si>
  <si>
    <t>(1,309)</t>
  </si>
  <si>
    <t>産業細分類</t>
    <rPh sb="0" eb="2">
      <t>サンギョウ</t>
    </rPh>
    <rPh sb="2" eb="3">
      <t>サイ</t>
    </rPh>
    <rPh sb="3" eb="5">
      <t>ブンルイ</t>
    </rPh>
    <phoneticPr fontId="1"/>
  </si>
  <si>
    <t>令和元年</t>
    <rPh sb="0" eb="4">
      <t>レイワガンネン</t>
    </rPh>
    <phoneticPr fontId="1"/>
  </si>
  <si>
    <t>2年</t>
    <rPh sb="1" eb="2">
      <t>ネン</t>
    </rPh>
    <phoneticPr fontId="1"/>
  </si>
  <si>
    <t>29年比</t>
    <rPh sb="2" eb="3">
      <t>ネン</t>
    </rPh>
    <rPh sb="3" eb="4">
      <t>ヒ</t>
    </rPh>
    <phoneticPr fontId="1"/>
  </si>
  <si>
    <t>計</t>
    <rPh sb="0" eb="1">
      <t>ケイ</t>
    </rPh>
    <phoneticPr fontId="1"/>
  </si>
  <si>
    <t>(861)</t>
  </si>
  <si>
    <t>(795)</t>
  </si>
  <si>
    <t>金   属   洋   食   器</t>
    <rPh sb="0" eb="1">
      <t>キン</t>
    </rPh>
    <rPh sb="4" eb="5">
      <t>ゾク</t>
    </rPh>
    <rPh sb="8" eb="9">
      <t>ヨウ</t>
    </rPh>
    <rPh sb="12" eb="13">
      <t>ショク</t>
    </rPh>
    <rPh sb="16" eb="17">
      <t>キ</t>
    </rPh>
    <phoneticPr fontId="1"/>
  </si>
  <si>
    <t>(92)</t>
  </si>
  <si>
    <t>(86)</t>
  </si>
  <si>
    <t>利   器   工   匠   具</t>
    <rPh sb="0" eb="1">
      <t>リ</t>
    </rPh>
    <rPh sb="4" eb="5">
      <t>キ</t>
    </rPh>
    <rPh sb="8" eb="9">
      <t>タクミ</t>
    </rPh>
    <rPh sb="12" eb="13">
      <t>タクミ</t>
    </rPh>
    <rPh sb="16" eb="17">
      <t>グ</t>
    </rPh>
    <phoneticPr fontId="1"/>
  </si>
  <si>
    <t>(22)</t>
  </si>
  <si>
    <t>(23)</t>
  </si>
  <si>
    <t>作     業     工     具</t>
    <rPh sb="0" eb="1">
      <t>サク</t>
    </rPh>
    <rPh sb="6" eb="7">
      <t>ギョウ</t>
    </rPh>
    <rPh sb="12" eb="13">
      <t>タクミ</t>
    </rPh>
    <rPh sb="18" eb="19">
      <t>グ</t>
    </rPh>
    <phoneticPr fontId="1"/>
  </si>
  <si>
    <t>製     缶     板     金</t>
    <rPh sb="0" eb="1">
      <t>セイ</t>
    </rPh>
    <rPh sb="6" eb="7">
      <t>カン</t>
    </rPh>
    <rPh sb="12" eb="13">
      <t>イタ</t>
    </rPh>
    <rPh sb="18" eb="19">
      <t>キン</t>
    </rPh>
    <phoneticPr fontId="1"/>
  </si>
  <si>
    <t>(88)</t>
  </si>
  <si>
    <t>(89)</t>
  </si>
  <si>
    <t>金     属     器     物</t>
    <rPh sb="0" eb="1">
      <t>キン</t>
    </rPh>
    <rPh sb="6" eb="7">
      <t>ゾク</t>
    </rPh>
    <rPh sb="12" eb="13">
      <t>キ</t>
    </rPh>
    <rPh sb="18" eb="19">
      <t>ブツ</t>
    </rPh>
    <phoneticPr fontId="1"/>
  </si>
  <si>
    <t>(189)</t>
  </si>
  <si>
    <t>(183)</t>
  </si>
  <si>
    <t>(174)</t>
  </si>
  <si>
    <t>金     属     彫     刻</t>
    <rPh sb="0" eb="1">
      <t>キン</t>
    </rPh>
    <rPh sb="6" eb="7">
      <t>ゾク</t>
    </rPh>
    <rPh sb="12" eb="13">
      <t>チョウ</t>
    </rPh>
    <rPh sb="18" eb="19">
      <t>コク</t>
    </rPh>
    <phoneticPr fontId="1"/>
  </si>
  <si>
    <t>(21)</t>
  </si>
  <si>
    <t>(20)</t>
  </si>
  <si>
    <t>電   気    め   っ   き</t>
    <rPh sb="0" eb="1">
      <t>デン</t>
    </rPh>
    <rPh sb="4" eb="5">
      <t>キ</t>
    </rPh>
    <phoneticPr fontId="1"/>
  </si>
  <si>
    <t>金   属   研   磨   等</t>
    <rPh sb="0" eb="1">
      <t>キン</t>
    </rPh>
    <rPh sb="4" eb="5">
      <t>ゾク</t>
    </rPh>
    <rPh sb="8" eb="9">
      <t>ケン</t>
    </rPh>
    <rPh sb="12" eb="13">
      <t>オサム</t>
    </rPh>
    <rPh sb="16" eb="17">
      <t>トウ</t>
    </rPh>
    <phoneticPr fontId="1"/>
  </si>
  <si>
    <t>(309)</t>
  </si>
  <si>
    <t>(290)</t>
  </si>
  <si>
    <t>(275)</t>
  </si>
  <si>
    <t>農   業   用   機   械</t>
    <rPh sb="0" eb="1">
      <t>ノウ</t>
    </rPh>
    <rPh sb="4" eb="5">
      <t>ギョウ</t>
    </rPh>
    <rPh sb="8" eb="9">
      <t>ヨウ</t>
    </rPh>
    <rPh sb="12" eb="13">
      <t>キ</t>
    </rPh>
    <rPh sb="16" eb="17">
      <t>カイ</t>
    </rPh>
    <phoneticPr fontId="1"/>
  </si>
  <si>
    <t>金  型  ・ 同 部 分 品</t>
    <rPh sb="0" eb="1">
      <t>キン</t>
    </rPh>
    <rPh sb="3" eb="4">
      <t>ガタ</t>
    </rPh>
    <rPh sb="8" eb="9">
      <t>ドウ</t>
    </rPh>
    <rPh sb="10" eb="11">
      <t>ブ</t>
    </rPh>
    <rPh sb="12" eb="13">
      <t>フン</t>
    </rPh>
    <rPh sb="14" eb="15">
      <t>ヒン</t>
    </rPh>
    <phoneticPr fontId="1"/>
  </si>
  <si>
    <t>(67)</t>
  </si>
  <si>
    <t>(66)</t>
  </si>
  <si>
    <t>(65)</t>
  </si>
  <si>
    <t>(64)</t>
  </si>
  <si>
    <t>※ プ  ラ  ス  チ  ッ ク</t>
  </si>
  <si>
    <t>※ 鉄                 鋼</t>
    <rPh sb="2" eb="3">
      <t>テツ</t>
    </rPh>
    <rPh sb="20" eb="21">
      <t>コウ</t>
    </rPh>
    <phoneticPr fontId="1"/>
  </si>
  <si>
    <t>※ 電 気 機 械 器 具</t>
    <rPh sb="2" eb="3">
      <t>デン</t>
    </rPh>
    <rPh sb="4" eb="5">
      <t>キ</t>
    </rPh>
    <rPh sb="6" eb="7">
      <t>キ</t>
    </rPh>
    <rPh sb="8" eb="9">
      <t>カイ</t>
    </rPh>
    <rPh sb="10" eb="11">
      <t>キ</t>
    </rPh>
    <rPh sb="12" eb="13">
      <t>グ</t>
    </rPh>
    <phoneticPr fontId="1"/>
  </si>
  <si>
    <t>(-)</t>
  </si>
  <si>
    <t>電     子     部     品</t>
    <rPh sb="0" eb="1">
      <t>デン</t>
    </rPh>
    <rPh sb="6" eb="7">
      <t>コ</t>
    </rPh>
    <rPh sb="12" eb="13">
      <t>ブ</t>
    </rPh>
    <rPh sb="18" eb="19">
      <t>ヒン</t>
    </rPh>
    <phoneticPr fontId="1"/>
  </si>
  <si>
    <t>情     報     通     信</t>
    <rPh sb="0" eb="1">
      <t>ジョウ</t>
    </rPh>
    <rPh sb="6" eb="7">
      <t>ホウ</t>
    </rPh>
    <rPh sb="12" eb="13">
      <t>ツウ</t>
    </rPh>
    <rPh sb="18" eb="19">
      <t>シン</t>
    </rPh>
    <phoneticPr fontId="1"/>
  </si>
  <si>
    <t>(1,552)</t>
  </si>
  <si>
    <t>(1,416)</t>
  </si>
  <si>
    <t>(180)</t>
  </si>
  <si>
    <t>(167)</t>
  </si>
  <si>
    <t>(46)</t>
  </si>
  <si>
    <t>(50)</t>
  </si>
  <si>
    <t>(48)</t>
  </si>
  <si>
    <t>(169)</t>
  </si>
  <si>
    <t>(156)</t>
  </si>
  <si>
    <t>(161)</t>
  </si>
  <si>
    <t>(360)</t>
  </si>
  <si>
    <t>(350)</t>
  </si>
  <si>
    <t>(331)</t>
  </si>
  <si>
    <t>(30)</t>
  </si>
  <si>
    <t>(25)</t>
  </si>
  <si>
    <t>(478)</t>
  </si>
  <si>
    <t>(443)</t>
  </si>
  <si>
    <t>(416)</t>
  </si>
  <si>
    <t>(138)</t>
  </si>
  <si>
    <t>(130)</t>
  </si>
  <si>
    <t>(133)</t>
  </si>
  <si>
    <t>(70)</t>
  </si>
  <si>
    <t>令和元年</t>
    <rPh sb="0" eb="2">
      <t>レイワ</t>
    </rPh>
    <rPh sb="2" eb="3">
      <t>ガン</t>
    </rPh>
    <rPh sb="3" eb="4">
      <t>ネン</t>
    </rPh>
    <phoneticPr fontId="1"/>
  </si>
  <si>
    <t>(83)</t>
  </si>
  <si>
    <t>(84)</t>
  </si>
  <si>
    <t>(72)</t>
  </si>
  <si>
    <t>(814)</t>
  </si>
  <si>
    <t>(134)</t>
  </si>
  <si>
    <t>(68)</t>
  </si>
  <si>
    <t>(1,467)</t>
  </si>
  <si>
    <t>(245)</t>
  </si>
  <si>
    <t>(123)</t>
  </si>
  <si>
    <t>年次</t>
    <rPh sb="0" eb="2">
      <t>ネンジ</t>
    </rPh>
    <phoneticPr fontId="3"/>
  </si>
  <si>
    <t>事業所数</t>
    <rPh sb="0" eb="3">
      <t>ジギョウショ</t>
    </rPh>
    <rPh sb="3" eb="4">
      <t>スウ</t>
    </rPh>
    <phoneticPr fontId="3"/>
  </si>
  <si>
    <t>燕地区</t>
    <rPh sb="0" eb="1">
      <t>ツバメ</t>
    </rPh>
    <rPh sb="1" eb="3">
      <t>チク</t>
    </rPh>
    <phoneticPr fontId="3"/>
  </si>
  <si>
    <t>吉田地区</t>
    <rPh sb="0" eb="2">
      <t>ヨシダ</t>
    </rPh>
    <rPh sb="2" eb="4">
      <t>チク</t>
    </rPh>
    <phoneticPr fontId="3"/>
  </si>
  <si>
    <t>分水地区</t>
    <rPh sb="0" eb="2">
      <t>ブンスイ</t>
    </rPh>
    <rPh sb="2" eb="4">
      <t>チク</t>
    </rPh>
    <phoneticPr fontId="3"/>
  </si>
  <si>
    <t>合計</t>
    <rPh sb="0" eb="2">
      <t>ゴウケイ</t>
    </rPh>
    <phoneticPr fontId="3"/>
  </si>
  <si>
    <t>前年比</t>
    <rPh sb="0" eb="2">
      <t>ゼンネン</t>
    </rPh>
    <rPh sb="2" eb="3">
      <t>ヒ</t>
    </rPh>
    <phoneticPr fontId="3"/>
  </si>
  <si>
    <t>平成</t>
    <rPh sb="0" eb="2">
      <t>ヘイセイ</t>
    </rPh>
    <phoneticPr fontId="3"/>
  </si>
  <si>
    <t>22年</t>
    <rPh sb="2" eb="3">
      <t>ネン</t>
    </rPh>
    <phoneticPr fontId="3"/>
  </si>
  <si>
    <t>(1,155)</t>
    <phoneticPr fontId="3"/>
  </si>
  <si>
    <t>-</t>
    <phoneticPr fontId="3"/>
  </si>
  <si>
    <t>-</t>
    <phoneticPr fontId="3"/>
  </si>
  <si>
    <t>(83)</t>
    <phoneticPr fontId="3"/>
  </si>
  <si>
    <t>(1,047)</t>
    <phoneticPr fontId="3"/>
  </si>
  <si>
    <t>(143)</t>
    <phoneticPr fontId="3"/>
  </si>
  <si>
    <t>(1,142)</t>
    <phoneticPr fontId="3"/>
  </si>
  <si>
    <t>(876)</t>
    <phoneticPr fontId="3"/>
  </si>
  <si>
    <t>(1,089)</t>
    <phoneticPr fontId="3"/>
  </si>
  <si>
    <t>令和元年</t>
    <rPh sb="0" eb="2">
      <t>レイワ</t>
    </rPh>
    <rPh sb="2" eb="4">
      <t>ガンネン</t>
    </rPh>
    <phoneticPr fontId="3"/>
  </si>
  <si>
    <t>(843)</t>
    <phoneticPr fontId="3"/>
  </si>
  <si>
    <t>(70)</t>
    <phoneticPr fontId="3"/>
  </si>
  <si>
    <t>従業者数</t>
    <rPh sb="0" eb="3">
      <t>ジュウギョウシャ</t>
    </rPh>
    <rPh sb="3" eb="4">
      <t>スウ</t>
    </rPh>
    <phoneticPr fontId="3"/>
  </si>
  <si>
    <t>人数</t>
    <rPh sb="0" eb="2">
      <t>ニンズウ</t>
    </rPh>
    <phoneticPr fontId="3"/>
  </si>
  <si>
    <t>人</t>
    <rPh sb="0" eb="1">
      <t>ニン</t>
    </rPh>
    <phoneticPr fontId="3"/>
  </si>
  <si>
    <t>(2,082)</t>
    <phoneticPr fontId="3"/>
  </si>
  <si>
    <t>-</t>
    <phoneticPr fontId="3"/>
  </si>
  <si>
    <t>(320)</t>
    <phoneticPr fontId="3"/>
  </si>
  <si>
    <t>(262)</t>
    <phoneticPr fontId="3"/>
  </si>
  <si>
    <t>(147)</t>
    <phoneticPr fontId="3"/>
  </si>
  <si>
    <t>(2,022)</t>
    <phoneticPr fontId="3"/>
  </si>
  <si>
    <t>(1,975)</t>
    <phoneticPr fontId="3"/>
  </si>
  <si>
    <t>(152)</t>
    <phoneticPr fontId="3"/>
  </si>
  <si>
    <t>(2,423)</t>
    <phoneticPr fontId="3"/>
  </si>
  <si>
    <t>(1,883)</t>
    <phoneticPr fontId="3"/>
  </si>
  <si>
    <t>(2,322)</t>
    <phoneticPr fontId="3"/>
  </si>
  <si>
    <t>(1,486)</t>
    <phoneticPr fontId="3"/>
  </si>
  <si>
    <t>(227)</t>
    <phoneticPr fontId="3"/>
  </si>
  <si>
    <t>(273)</t>
    <phoneticPr fontId="3"/>
  </si>
  <si>
    <t>(144)</t>
    <phoneticPr fontId="3"/>
  </si>
  <si>
    <t>(1,595)</t>
    <phoneticPr fontId="3"/>
  </si>
  <si>
    <t>(1,996)</t>
    <phoneticPr fontId="3"/>
  </si>
  <si>
    <t>(1,520)</t>
    <phoneticPr fontId="3"/>
  </si>
  <si>
    <t>(126)</t>
    <phoneticPr fontId="3"/>
  </si>
  <si>
    <t>(1,903)</t>
    <phoneticPr fontId="3"/>
  </si>
  <si>
    <t>(1,467)</t>
    <phoneticPr fontId="3"/>
  </si>
  <si>
    <t>(245)</t>
    <phoneticPr fontId="3"/>
  </si>
  <si>
    <t>(123)</t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</si>
  <si>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</si>
  <si>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金額</t>
    <rPh sb="0" eb="2">
      <t>キンガク</t>
    </rPh>
    <phoneticPr fontId="3"/>
  </si>
  <si>
    <t>万円</t>
    <rPh sb="0" eb="2">
      <t>マンエン</t>
    </rPh>
    <phoneticPr fontId="3"/>
  </si>
  <si>
    <t>(174)</t>
    <phoneticPr fontId="3"/>
  </si>
  <si>
    <t>(88)</t>
    <phoneticPr fontId="3"/>
  </si>
  <si>
    <t>(1,417)</t>
    <phoneticPr fontId="3"/>
  </si>
  <si>
    <t>(1,006)</t>
    <phoneticPr fontId="3"/>
  </si>
  <si>
    <t>(143)</t>
    <phoneticPr fontId="3"/>
  </si>
  <si>
    <t>(78)</t>
    <phoneticPr fontId="3"/>
  </si>
  <si>
    <t>(1,227)</t>
    <phoneticPr fontId="3"/>
  </si>
  <si>
    <t>(1,122)</t>
    <phoneticPr fontId="3"/>
  </si>
  <si>
    <t>(165)</t>
    <phoneticPr fontId="3"/>
  </si>
  <si>
    <t>(87)</t>
    <phoneticPr fontId="3"/>
  </si>
  <si>
    <t>(1,374)</t>
    <phoneticPr fontId="3"/>
  </si>
  <si>
    <t>(1,086)</t>
    <phoneticPr fontId="3"/>
  </si>
  <si>
    <t>(159)</t>
    <phoneticPr fontId="3"/>
  </si>
  <si>
    <t>(83)</t>
    <phoneticPr fontId="3"/>
  </si>
  <si>
    <t>(1,328)</t>
    <phoneticPr fontId="3"/>
  </si>
  <si>
    <t>(152)</t>
    <phoneticPr fontId="3"/>
  </si>
  <si>
    <t>(84)</t>
    <phoneticPr fontId="3"/>
  </si>
  <si>
    <t>(1,283)</t>
    <phoneticPr fontId="3"/>
  </si>
  <si>
    <t>(832)</t>
    <phoneticPr fontId="3"/>
  </si>
  <si>
    <t>(118)</t>
    <phoneticPr fontId="3"/>
  </si>
  <si>
    <t>(72)</t>
    <phoneticPr fontId="3"/>
  </si>
  <si>
    <t>(1,022)</t>
    <phoneticPr fontId="3"/>
  </si>
  <si>
    <t>(922)</t>
    <phoneticPr fontId="3"/>
  </si>
  <si>
    <t>(77)</t>
    <phoneticPr fontId="3"/>
  </si>
  <si>
    <t>(139)</t>
    <phoneticPr fontId="3"/>
  </si>
  <si>
    <t>(74)</t>
    <phoneticPr fontId="3"/>
  </si>
  <si>
    <t>(137)</t>
    <phoneticPr fontId="3"/>
  </si>
  <si>
    <t>(1050)</t>
    <phoneticPr fontId="3"/>
  </si>
  <si>
    <t>(814)</t>
    <phoneticPr fontId="3"/>
  </si>
  <si>
    <t>(134)</t>
    <phoneticPr fontId="3"/>
  </si>
  <si>
    <t>(68)</t>
    <phoneticPr fontId="3"/>
  </si>
  <si>
    <t>(1016)</t>
    <phoneticPr fontId="3"/>
  </si>
  <si>
    <t>(155)</t>
    <phoneticPr fontId="3"/>
  </si>
  <si>
    <t>(2,557)</t>
    <phoneticPr fontId="3"/>
  </si>
  <si>
    <t>(1,819)</t>
    <phoneticPr fontId="3"/>
  </si>
  <si>
    <t>(2,228)</t>
    <phoneticPr fontId="3"/>
  </si>
  <si>
    <t>(303)</t>
    <phoneticPr fontId="3"/>
  </si>
  <si>
    <t>(159)</t>
    <phoneticPr fontId="3"/>
  </si>
  <si>
    <t>(2,484)</t>
    <phoneticPr fontId="3"/>
  </si>
  <si>
    <t>(296)</t>
    <phoneticPr fontId="3"/>
  </si>
  <si>
    <t>(282)</t>
    <phoneticPr fontId="3"/>
  </si>
  <si>
    <t>(157)</t>
    <phoneticPr fontId="3"/>
  </si>
  <si>
    <t>(139)</t>
    <phoneticPr fontId="3"/>
  </si>
  <si>
    <t>(1,852)</t>
    <phoneticPr fontId="3"/>
  </si>
  <si>
    <t>(1,693)</t>
    <phoneticPr fontId="3"/>
  </si>
  <si>
    <t>(2,110)</t>
    <phoneticPr fontId="3"/>
  </si>
  <si>
    <t>(263)</t>
    <phoneticPr fontId="3"/>
  </si>
  <si>
    <t>(138)</t>
    <phoneticPr fontId="3"/>
  </si>
  <si>
    <t>(257)</t>
    <phoneticPr fontId="3"/>
  </si>
  <si>
    <t>(1,835)</t>
    <phoneticPr fontId="3"/>
  </si>
  <si>
    <t>令和</t>
    <rPh sb="0" eb="2">
      <t>レイワ</t>
    </rPh>
    <phoneticPr fontId="3"/>
  </si>
  <si>
    <t>元年</t>
    <phoneticPr fontId="3"/>
  </si>
  <si>
    <t>第1表　年次別事業所数の推移(3地区別)</t>
    <rPh sb="0" eb="1">
      <t>ダイ</t>
    </rPh>
    <rPh sb="2" eb="3">
      <t>ヒョウ</t>
    </rPh>
    <rPh sb="4" eb="6">
      <t>ネンジ</t>
    </rPh>
    <rPh sb="6" eb="7">
      <t>ベツ</t>
    </rPh>
    <rPh sb="7" eb="10">
      <t>ジギョウショ</t>
    </rPh>
    <rPh sb="10" eb="11">
      <t>スウ</t>
    </rPh>
    <rPh sb="12" eb="14">
      <t>スイイ</t>
    </rPh>
    <rPh sb="16" eb="18">
      <t>チク</t>
    </rPh>
    <rPh sb="18" eb="19">
      <t>ベツ</t>
    </rPh>
    <phoneticPr fontId="3"/>
  </si>
  <si>
    <t>第2表　年次別従業者数の推移(3地区別)</t>
    <rPh sb="4" eb="6">
      <t>ネンジ</t>
    </rPh>
    <rPh sb="6" eb="7">
      <t>ベツ</t>
    </rPh>
    <rPh sb="7" eb="10">
      <t>ジュウギョウシャ</t>
    </rPh>
    <rPh sb="10" eb="11">
      <t>スウ</t>
    </rPh>
    <rPh sb="12" eb="14">
      <t>スイイ</t>
    </rPh>
    <rPh sb="16" eb="18">
      <t>チク</t>
    </rPh>
    <rPh sb="18" eb="19">
      <t>ベツ</t>
    </rPh>
    <phoneticPr fontId="3"/>
  </si>
  <si>
    <t>第3表　年次別製造品出荷額等の推移(3地区別)</t>
    <rPh sb="4" eb="7">
      <t>ネンジベツ</t>
    </rPh>
    <rPh sb="7" eb="10">
      <t>セイゾウヒン</t>
    </rPh>
    <rPh sb="10" eb="12">
      <t>シュッカ</t>
    </rPh>
    <rPh sb="12" eb="13">
      <t>ガク</t>
    </rPh>
    <rPh sb="13" eb="14">
      <t>トウ</t>
    </rPh>
    <rPh sb="15" eb="17">
      <t>スイイ</t>
    </rPh>
    <rPh sb="19" eb="21">
      <t>チク</t>
    </rPh>
    <rPh sb="21" eb="22">
      <t>ベツ</t>
    </rPh>
    <phoneticPr fontId="3"/>
  </si>
  <si>
    <t>(24)</t>
  </si>
  <si>
    <t>(640)</t>
  </si>
  <si>
    <t>(1.116)</t>
  </si>
  <si>
    <t>(162)</t>
  </si>
  <si>
    <t>(129)</t>
  </si>
  <si>
    <t>(34)</t>
  </si>
  <si>
    <t>(0)</t>
  </si>
  <si>
    <t xml:space="preserve">- </t>
  </si>
  <si>
    <t>第4表(1)　産業中分類・従業者規模別前年比較表(燕地区)</t>
    <rPh sb="0" eb="1">
      <t>ダイ</t>
    </rPh>
    <rPh sb="2" eb="3">
      <t>ヒョウ</t>
    </rPh>
    <rPh sb="7" eb="9">
      <t>サンギョウ</t>
    </rPh>
    <rPh sb="9" eb="12">
      <t>チュウブンルイ</t>
    </rPh>
    <rPh sb="13" eb="16">
      <t>ジュウギョウシャ</t>
    </rPh>
    <rPh sb="16" eb="18">
      <t>キボ</t>
    </rPh>
    <rPh sb="18" eb="19">
      <t>ベツ</t>
    </rPh>
    <rPh sb="19" eb="21">
      <t>ゼンネン</t>
    </rPh>
    <rPh sb="21" eb="23">
      <t>ヒカク</t>
    </rPh>
    <rPh sb="23" eb="24">
      <t>ヒョウ</t>
    </rPh>
    <rPh sb="25" eb="26">
      <t>ツバメ</t>
    </rPh>
    <rPh sb="26" eb="28">
      <t>チク</t>
    </rPh>
    <phoneticPr fontId="4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</si>
  <si>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</si>
  <si>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</si>
  <si>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</si>
  <si>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</si>
  <si>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工業支出額</t>
    <rPh sb="0" eb="2">
      <t>コウギョウ</t>
    </rPh>
    <rPh sb="2" eb="4">
      <t>シシュツ</t>
    </rPh>
    <rPh sb="4" eb="5">
      <t>ガク</t>
    </rPh>
    <phoneticPr fontId="4"/>
  </si>
  <si>
    <t>付加価値額
（ただし、29人以下は粗付加価値額）</t>
    <rPh sb="0" eb="2">
      <t>フカ</t>
    </rPh>
    <rPh sb="2" eb="4">
      <t>カチ</t>
    </rPh>
    <rPh sb="4" eb="5">
      <t>ガク</t>
    </rPh>
    <rPh sb="13" eb="14">
      <t>ニン</t>
    </rPh>
    <rPh sb="14" eb="16">
      <t>イカ</t>
    </rPh>
    <rPh sb="17" eb="18">
      <t>アラ</t>
    </rPh>
    <rPh sb="18" eb="20">
      <t>フカ</t>
    </rPh>
    <rPh sb="20" eb="23">
      <t>カチガク</t>
    </rPh>
    <phoneticPr fontId="4"/>
  </si>
  <si>
    <t>従業者規模</t>
    <rPh sb="0" eb="3">
      <t>ジュウギョウシャ</t>
    </rPh>
    <rPh sb="3" eb="5">
      <t>キボ</t>
    </rPh>
    <phoneticPr fontId="2"/>
  </si>
  <si>
    <t>構成比</t>
    <rPh sb="0" eb="2">
      <t>コウセイ</t>
    </rPh>
    <rPh sb="2" eb="3">
      <t>ヒ</t>
    </rPh>
    <phoneticPr fontId="4"/>
  </si>
  <si>
    <t>人</t>
    <rPh sb="0" eb="1">
      <t>ニン</t>
    </rPh>
    <phoneticPr fontId="4"/>
  </si>
  <si>
    <t>万円</t>
    <rPh sb="0" eb="2">
      <t>マンエン</t>
    </rPh>
    <phoneticPr fontId="4"/>
  </si>
  <si>
    <t>総数</t>
    <rPh sb="0" eb="2">
      <t>ソウスウ</t>
    </rPh>
    <phoneticPr fontId="2"/>
  </si>
  <si>
    <t>食料品</t>
    <rPh sb="0" eb="3">
      <t>ショクリョウヒン</t>
    </rPh>
    <phoneticPr fontId="2"/>
  </si>
  <si>
    <t>飲料</t>
    <rPh sb="0" eb="2">
      <t>インリョウ</t>
    </rPh>
    <phoneticPr fontId="4"/>
  </si>
  <si>
    <t>繊維・衣服</t>
    <rPh sb="0" eb="2">
      <t>センイ</t>
    </rPh>
    <rPh sb="3" eb="5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</si>
  <si>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</si>
  <si>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</si>
  <si>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紙加工品</t>
    <rPh sb="0" eb="1">
      <t>カミ</t>
    </rPh>
    <rPh sb="1" eb="3">
      <t>カコウ</t>
    </rPh>
    <rPh sb="3" eb="4">
      <t>ヒン</t>
    </rPh>
    <phoneticPr fontId="2"/>
  </si>
  <si>
    <t>化学製品</t>
    <rPh sb="0" eb="2">
      <t>カガク</t>
    </rPh>
    <rPh sb="2" eb="4">
      <t>セイヒン</t>
    </rPh>
    <phoneticPr fontId="4"/>
  </si>
  <si>
    <t>石油・石炭</t>
    <rPh sb="0" eb="2">
      <t>セキユ</t>
    </rPh>
    <rPh sb="3" eb="5">
      <t>セキタン</t>
    </rPh>
    <phoneticPr fontId="4"/>
  </si>
  <si>
    <t>窯業</t>
    <rPh sb="0" eb="1">
      <t>カマ</t>
    </rPh>
    <rPh sb="1" eb="2">
      <t>ギョウ</t>
    </rPh>
    <phoneticPr fontId="2"/>
  </si>
  <si>
    <t>鉄鋼</t>
    <rPh sb="0" eb="2">
      <t>テッコウ</t>
    </rPh>
    <phoneticPr fontId="2"/>
  </si>
  <si>
    <t>非鉄金属</t>
    <rPh sb="0" eb="1">
      <t>ヒ</t>
    </rPh>
    <rPh sb="1" eb="2">
      <t>テツ</t>
    </rPh>
    <rPh sb="2" eb="4">
      <t>キンゾク</t>
    </rPh>
    <phoneticPr fontId="2"/>
  </si>
  <si>
    <t>金属製品</t>
    <rPh sb="0" eb="2">
      <t>キンゾク</t>
    </rPh>
    <rPh sb="2" eb="4">
      <t>セイヒン</t>
    </rPh>
    <phoneticPr fontId="2"/>
  </si>
  <si>
    <t>はん用機械</t>
    <rPh sb="2" eb="3">
      <t>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</si>
  <si>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4"/>
  </si>
  <si>
    <t>業務用機械</t>
    <rPh sb="0" eb="3">
      <t>ギョウムヨウ</t>
    </rPh>
    <rPh sb="3" eb="5">
      <t>キカイ</t>
    </rPh>
    <phoneticPr fontId="4"/>
  </si>
  <si>
    <t>電子部品</t>
    <rPh sb="0" eb="2">
      <t>デンシ</t>
    </rPh>
    <rPh sb="2" eb="4">
      <t>ブヒン</t>
    </rPh>
    <phoneticPr fontId="4"/>
  </si>
  <si>
    <t>電気機械器具</t>
    <rPh sb="0" eb="2">
      <t>デンキ</t>
    </rPh>
    <rPh sb="2" eb="4">
      <t>キカイ</t>
    </rPh>
    <rPh sb="4" eb="6">
      <t>キグ</t>
    </rPh>
    <phoneticPr fontId="2"/>
  </si>
  <si>
    <t>情報通信</t>
    <rPh sb="0" eb="2">
      <t>ジョウホウ</t>
    </rPh>
    <rPh sb="2" eb="4">
      <t>ツウシン</t>
    </rPh>
    <phoneticPr fontId="2"/>
  </si>
  <si>
    <t>輸送用機械器具</t>
    <rPh sb="0" eb="2">
      <t>ユソウ</t>
    </rPh>
    <rPh sb="2" eb="3">
      <t>ヨウ</t>
    </rPh>
    <rPh sb="3" eb="7">
      <t>キカイキグ</t>
    </rPh>
    <phoneticPr fontId="2"/>
  </si>
  <si>
    <t>その他の製品</t>
    <rPh sb="2" eb="3">
      <t>タ</t>
    </rPh>
    <rPh sb="4" eb="6">
      <t>セイヒン</t>
    </rPh>
    <phoneticPr fontId="2"/>
  </si>
  <si>
    <t>1～3人）</t>
    <rPh sb="3" eb="4">
      <t>ニン</t>
    </rPh>
    <phoneticPr fontId="2"/>
  </si>
  <si>
    <t>4～9人</t>
    <rPh sb="3" eb="4">
      <t>ニン</t>
    </rPh>
    <phoneticPr fontId="4"/>
  </si>
  <si>
    <t>10～19人</t>
    <rPh sb="5" eb="6">
      <t>ニン</t>
    </rPh>
    <phoneticPr fontId="4"/>
  </si>
  <si>
    <t>20～29人</t>
    <rPh sb="5" eb="6">
      <t>ニン</t>
    </rPh>
    <phoneticPr fontId="4"/>
  </si>
  <si>
    <t>30～49人</t>
    <rPh sb="5" eb="6">
      <t>ニン</t>
    </rPh>
    <phoneticPr fontId="4"/>
  </si>
  <si>
    <t>50～99人</t>
    <rPh sb="5" eb="6">
      <t>ニン</t>
    </rPh>
    <phoneticPr fontId="4"/>
  </si>
  <si>
    <t>100人以上</t>
    <rPh sb="3" eb="4">
      <t>ニン</t>
    </rPh>
    <rPh sb="4" eb="6">
      <t>イジョウ</t>
    </rPh>
    <phoneticPr fontId="4"/>
  </si>
  <si>
    <t>第4表(2)　産業中分類・従業者規模別前年比較表(吉田地区)</t>
    <rPh sb="0" eb="1">
      <t>ダイ</t>
    </rPh>
    <rPh sb="2" eb="3">
      <t>ヒョウ</t>
    </rPh>
    <rPh sb="7" eb="9">
      <t>サンギョウ</t>
    </rPh>
    <rPh sb="9" eb="12">
      <t>チュウブンルイ</t>
    </rPh>
    <rPh sb="13" eb="16">
      <t>ジュウギョウシャ</t>
    </rPh>
    <rPh sb="16" eb="18">
      <t>キボ</t>
    </rPh>
    <rPh sb="18" eb="19">
      <t>ベツ</t>
    </rPh>
    <rPh sb="19" eb="21">
      <t>ゼンネン</t>
    </rPh>
    <rPh sb="21" eb="23">
      <t>ヒカク</t>
    </rPh>
    <rPh sb="23" eb="24">
      <t>ヒョウ</t>
    </rPh>
    <rPh sb="25" eb="27">
      <t>ヨシダ</t>
    </rPh>
    <rPh sb="27" eb="29">
      <t>チク</t>
    </rPh>
    <phoneticPr fontId="4"/>
  </si>
  <si>
    <t>第4表(3)　産業中分類・従業者規模別前年比較表(分水地区)</t>
    <rPh sb="0" eb="1">
      <t>ダイ</t>
    </rPh>
    <rPh sb="2" eb="3">
      <t>ヒョウ</t>
    </rPh>
    <rPh sb="7" eb="9">
      <t>サンギョウ</t>
    </rPh>
    <rPh sb="9" eb="12">
      <t>チュウブンルイ</t>
    </rPh>
    <rPh sb="13" eb="16">
      <t>ジュウギョウシャ</t>
    </rPh>
    <rPh sb="16" eb="18">
      <t>キボ</t>
    </rPh>
    <rPh sb="18" eb="19">
      <t>ベツ</t>
    </rPh>
    <rPh sb="19" eb="21">
      <t>ゼンネン</t>
    </rPh>
    <rPh sb="21" eb="23">
      <t>ヒカク</t>
    </rPh>
    <rPh sb="23" eb="24">
      <t>ヒョウ</t>
    </rPh>
    <rPh sb="25" eb="27">
      <t>ブンスイ</t>
    </rPh>
    <rPh sb="27" eb="29">
      <t>チク</t>
    </rPh>
    <phoneticPr fontId="4"/>
  </si>
  <si>
    <t>(824)</t>
    <phoneticPr fontId="3"/>
  </si>
  <si>
    <t>(77)</t>
    <phoneticPr fontId="3"/>
  </si>
  <si>
    <t>(38)</t>
    <phoneticPr fontId="3"/>
  </si>
  <si>
    <t>(939)</t>
    <phoneticPr fontId="3"/>
  </si>
  <si>
    <t>(901)</t>
    <phoneticPr fontId="3"/>
  </si>
  <si>
    <t>(91)</t>
    <phoneticPr fontId="3"/>
  </si>
  <si>
    <t>(41)</t>
    <phoneticPr fontId="3"/>
  </si>
  <si>
    <t>(1,033)</t>
    <phoneticPr fontId="3"/>
  </si>
  <si>
    <t>(874)</t>
    <phoneticPr fontId="3"/>
  </si>
  <si>
    <t>(89)</t>
    <phoneticPr fontId="3"/>
  </si>
  <si>
    <t>(41)</t>
    <phoneticPr fontId="3"/>
  </si>
  <si>
    <t>(1,004)</t>
    <phoneticPr fontId="3"/>
  </si>
  <si>
    <t>(837)</t>
    <phoneticPr fontId="3"/>
  </si>
  <si>
    <t>(40)</t>
    <phoneticPr fontId="3"/>
  </si>
  <si>
    <t>(960)</t>
    <phoneticPr fontId="3"/>
  </si>
  <si>
    <t>(660)</t>
    <phoneticPr fontId="3"/>
  </si>
  <si>
    <t>(62)</t>
    <phoneticPr fontId="3"/>
  </si>
  <si>
    <t>(39)</t>
    <phoneticPr fontId="3"/>
  </si>
  <si>
    <t>(761)</t>
    <phoneticPr fontId="3"/>
  </si>
  <si>
    <t>(736)</t>
    <phoneticPr fontId="3"/>
  </si>
  <si>
    <t>(81)</t>
    <phoneticPr fontId="3"/>
  </si>
  <si>
    <t>(35)</t>
    <phoneticPr fontId="3"/>
  </si>
  <si>
    <t>(852)</t>
    <phoneticPr fontId="3"/>
  </si>
  <si>
    <t>(695)</t>
    <phoneticPr fontId="3"/>
  </si>
  <si>
    <t>(78)</t>
    <phoneticPr fontId="3"/>
  </si>
  <si>
    <t>(33)</t>
    <phoneticPr fontId="3"/>
  </si>
  <si>
    <t>(806)</t>
    <phoneticPr fontId="3"/>
  </si>
  <si>
    <t>元年</t>
    <rPh sb="0" eb="2">
      <t>ガンネン</t>
    </rPh>
    <phoneticPr fontId="3"/>
  </si>
  <si>
    <t>(667)</t>
    <phoneticPr fontId="3"/>
  </si>
  <si>
    <t>(74)</t>
    <phoneticPr fontId="3"/>
  </si>
  <si>
    <t>(33)</t>
    <phoneticPr fontId="3"/>
  </si>
  <si>
    <t>(774)</t>
    <phoneticPr fontId="3"/>
  </si>
  <si>
    <t>(640)</t>
    <phoneticPr fontId="3"/>
  </si>
  <si>
    <t>(72)</t>
    <phoneticPr fontId="3"/>
  </si>
  <si>
    <t>(34)</t>
    <phoneticPr fontId="3"/>
  </si>
  <si>
    <t>(746)</t>
    <phoneticPr fontId="3"/>
  </si>
  <si>
    <t>第6表　金属製品製造業の推移(従業者数)</t>
    <rPh sb="0" eb="1">
      <t>ダイ</t>
    </rPh>
    <rPh sb="2" eb="3">
      <t>ヒョウ</t>
    </rPh>
    <rPh sb="4" eb="6">
      <t>キンゾク</t>
    </rPh>
    <rPh sb="6" eb="8">
      <t>セイヒン</t>
    </rPh>
    <rPh sb="8" eb="11">
      <t>セイゾウギョウ</t>
    </rPh>
    <rPh sb="12" eb="14">
      <t>スイイ</t>
    </rPh>
    <rPh sb="15" eb="18">
      <t>ジュウギョウシャ</t>
    </rPh>
    <rPh sb="18" eb="19">
      <t>スウ</t>
    </rPh>
    <phoneticPr fontId="3"/>
  </si>
  <si>
    <t>(1,450)</t>
    <phoneticPr fontId="3"/>
  </si>
  <si>
    <t>(136)</t>
    <phoneticPr fontId="3"/>
  </si>
  <si>
    <t>(70)</t>
    <phoneticPr fontId="3"/>
  </si>
  <si>
    <t>(1,656)</t>
    <phoneticPr fontId="3"/>
  </si>
  <si>
    <t>(1,570)</t>
    <phoneticPr fontId="3"/>
  </si>
  <si>
    <t>(164)</t>
    <phoneticPr fontId="3"/>
  </si>
  <si>
    <t>(73)</t>
    <phoneticPr fontId="3"/>
  </si>
  <si>
    <t>(1,807)</t>
    <phoneticPr fontId="3"/>
  </si>
  <si>
    <t>(1,539)</t>
    <phoneticPr fontId="3"/>
  </si>
  <si>
    <t>(163)</t>
    <phoneticPr fontId="3"/>
  </si>
  <si>
    <t>(1,775)</t>
    <phoneticPr fontId="3"/>
  </si>
  <si>
    <t>(1,464)</t>
    <phoneticPr fontId="3"/>
  </si>
  <si>
    <t>(150)</t>
    <phoneticPr fontId="3"/>
  </si>
  <si>
    <t>(74)</t>
    <phoneticPr fontId="3"/>
  </si>
  <si>
    <t>(1,688)</t>
    <phoneticPr fontId="3"/>
  </si>
  <si>
    <t>(1,138)</t>
    <phoneticPr fontId="3"/>
  </si>
  <si>
    <t>(115)</t>
    <phoneticPr fontId="3"/>
  </si>
  <si>
    <t>(75)</t>
    <phoneticPr fontId="3"/>
  </si>
  <si>
    <t>(1,328)</t>
    <phoneticPr fontId="3"/>
  </si>
  <si>
    <t>(1,311)</t>
    <phoneticPr fontId="3"/>
  </si>
  <si>
    <t>(153)</t>
    <phoneticPr fontId="3"/>
  </si>
  <si>
    <t>(64)</t>
    <phoneticPr fontId="3"/>
  </si>
  <si>
    <t>(1,528)</t>
    <phoneticPr fontId="3"/>
  </si>
  <si>
    <t>(1,225)</t>
    <phoneticPr fontId="3"/>
  </si>
  <si>
    <t>(145)</t>
    <phoneticPr fontId="3"/>
  </si>
  <si>
    <t>(59)</t>
    <phoneticPr fontId="3"/>
  </si>
  <si>
    <t>(1,429)</t>
    <phoneticPr fontId="3"/>
  </si>
  <si>
    <t>(1,116)</t>
    <phoneticPr fontId="3"/>
  </si>
  <si>
    <t>(134)</t>
    <phoneticPr fontId="3"/>
  </si>
  <si>
    <t>(59)</t>
    <phoneticPr fontId="3"/>
  </si>
  <si>
    <t>(1,309)</t>
    <phoneticPr fontId="3"/>
  </si>
  <si>
    <t>第7表　金属製品製造業の推移(製造品出荷額等)</t>
    <rPh sb="0" eb="1">
      <t>ダイ</t>
    </rPh>
    <rPh sb="2" eb="3">
      <t>ヒョウ</t>
    </rPh>
    <rPh sb="4" eb="6">
      <t>キンゾク</t>
    </rPh>
    <rPh sb="6" eb="8">
      <t>セイヒン</t>
    </rPh>
    <rPh sb="8" eb="11">
      <t>セイゾウギョウ</t>
    </rPh>
    <rPh sb="12" eb="14">
      <t>スイイ</t>
    </rPh>
    <rPh sb="15" eb="18">
      <t>セイゾウヒン</t>
    </rPh>
    <rPh sb="18" eb="20">
      <t>シュッカ</t>
    </rPh>
    <rPh sb="20" eb="21">
      <t>ガク</t>
    </rPh>
    <rPh sb="21" eb="22">
      <t>トウ</t>
    </rPh>
    <phoneticPr fontId="3"/>
  </si>
  <si>
    <t>(286)</t>
  </si>
  <si>
    <t>(268)</t>
  </si>
  <si>
    <t>(58)</t>
  </si>
  <si>
    <t>(57)</t>
  </si>
  <si>
    <t>第8表(1) [主要業種]事業所数の推移(燕地区)</t>
    <rPh sb="0" eb="1">
      <t>ダイ</t>
    </rPh>
    <rPh sb="2" eb="3">
      <t>ヒョウ</t>
    </rPh>
    <rPh sb="8" eb="10">
      <t>シュヨウ</t>
    </rPh>
    <rPh sb="10" eb="12">
      <t>ギョウシュ</t>
    </rPh>
    <rPh sb="13" eb="16">
      <t>ジギョウショ</t>
    </rPh>
    <rPh sb="16" eb="17">
      <t>スウ</t>
    </rPh>
    <rPh sb="18" eb="20">
      <t>スイイ</t>
    </rPh>
    <rPh sb="21" eb="22">
      <t>ツバメ</t>
    </rPh>
    <rPh sb="22" eb="24">
      <t>チク</t>
    </rPh>
    <phoneticPr fontId="3"/>
  </si>
  <si>
    <t>産業細分類</t>
    <rPh sb="0" eb="2">
      <t>サンギョウ</t>
    </rPh>
    <rPh sb="2" eb="3">
      <t>サイ</t>
    </rPh>
    <rPh sb="3" eb="5">
      <t>ブンルイ</t>
    </rPh>
    <phoneticPr fontId="10"/>
  </si>
  <si>
    <t>30年</t>
    <rPh sb="2" eb="3">
      <t>ネン</t>
    </rPh>
    <phoneticPr fontId="3"/>
  </si>
  <si>
    <t>2年</t>
    <rPh sb="1" eb="2">
      <t>ネン</t>
    </rPh>
    <phoneticPr fontId="3"/>
  </si>
  <si>
    <t>29年比</t>
    <rPh sb="2" eb="3">
      <t>ネン</t>
    </rPh>
    <rPh sb="3" eb="4">
      <t>ヒ</t>
    </rPh>
    <phoneticPr fontId="3"/>
  </si>
  <si>
    <t>％</t>
    <phoneticPr fontId="3"/>
  </si>
  <si>
    <t>金   属   洋   食   器</t>
    <rPh sb="0" eb="1">
      <t>キン</t>
    </rPh>
    <rPh sb="4" eb="5">
      <t>ゾク</t>
    </rPh>
    <rPh sb="8" eb="9">
      <t>ヨウ</t>
    </rPh>
    <rPh sb="12" eb="13">
      <t>ショク</t>
    </rPh>
    <rPh sb="16" eb="17">
      <t>キ</t>
    </rPh>
    <phoneticPr fontId="10"/>
  </si>
  <si>
    <t>利   器   工   匠   具</t>
    <rPh sb="0" eb="1">
      <t>リ</t>
    </rPh>
    <rPh sb="4" eb="5">
      <t>キ</t>
    </rPh>
    <rPh sb="8" eb="9">
      <t>タクミ</t>
    </rPh>
    <rPh sb="12" eb="13">
      <t>タクミ</t>
    </rPh>
    <rPh sb="16" eb="17">
      <t>グ</t>
    </rPh>
    <phoneticPr fontId="10"/>
  </si>
  <si>
    <t>(17)</t>
    <phoneticPr fontId="3"/>
  </si>
  <si>
    <t>作     業     工     具</t>
    <rPh sb="0" eb="1">
      <t>サク</t>
    </rPh>
    <rPh sb="6" eb="7">
      <t>ギョウ</t>
    </rPh>
    <rPh sb="12" eb="13">
      <t>タクミ</t>
    </rPh>
    <rPh sb="18" eb="19">
      <t>グ</t>
    </rPh>
    <phoneticPr fontId="10"/>
  </si>
  <si>
    <t>(5)</t>
    <phoneticPr fontId="3"/>
  </si>
  <si>
    <t>製     缶     板     金</t>
    <rPh sb="0" eb="1">
      <t>セイ</t>
    </rPh>
    <rPh sb="6" eb="7">
      <t>カン</t>
    </rPh>
    <rPh sb="12" eb="13">
      <t>イタ</t>
    </rPh>
    <rPh sb="18" eb="19">
      <t>キン</t>
    </rPh>
    <phoneticPr fontId="10"/>
  </si>
  <si>
    <t>金     属     器     物</t>
    <rPh sb="0" eb="1">
      <t>キン</t>
    </rPh>
    <rPh sb="6" eb="7">
      <t>ゾク</t>
    </rPh>
    <rPh sb="12" eb="13">
      <t>キ</t>
    </rPh>
    <rPh sb="18" eb="19">
      <t>ブツ</t>
    </rPh>
    <phoneticPr fontId="10"/>
  </si>
  <si>
    <t>(148)</t>
    <phoneticPr fontId="3"/>
  </si>
  <si>
    <t>金     属     彫     刻</t>
    <rPh sb="0" eb="1">
      <t>キン</t>
    </rPh>
    <rPh sb="6" eb="7">
      <t>ゾク</t>
    </rPh>
    <rPh sb="12" eb="13">
      <t>チョウ</t>
    </rPh>
    <rPh sb="18" eb="19">
      <t>コク</t>
    </rPh>
    <phoneticPr fontId="10"/>
  </si>
  <si>
    <t>(16)</t>
    <phoneticPr fontId="3"/>
  </si>
  <si>
    <t>電   気    め   っ   き</t>
    <rPh sb="0" eb="1">
      <t>デン</t>
    </rPh>
    <rPh sb="4" eb="5">
      <t>キ</t>
    </rPh>
    <phoneticPr fontId="10"/>
  </si>
  <si>
    <t>(3)</t>
    <phoneticPr fontId="3"/>
  </si>
  <si>
    <t>金   属   研   磨   等</t>
    <rPh sb="0" eb="1">
      <t>キン</t>
    </rPh>
    <rPh sb="4" eb="5">
      <t>ゾク</t>
    </rPh>
    <rPh sb="8" eb="9">
      <t>ケン</t>
    </rPh>
    <rPh sb="12" eb="13">
      <t>オサム</t>
    </rPh>
    <rPh sb="16" eb="17">
      <t>トウ</t>
    </rPh>
    <phoneticPr fontId="10"/>
  </si>
  <si>
    <t xml:space="preserve">農   業   用   機　 械   </t>
    <rPh sb="0" eb="1">
      <t>ノウ</t>
    </rPh>
    <rPh sb="4" eb="5">
      <t>ギョウ</t>
    </rPh>
    <rPh sb="8" eb="9">
      <t>ヨウ</t>
    </rPh>
    <rPh sb="12" eb="13">
      <t>キ</t>
    </rPh>
    <rPh sb="15" eb="16">
      <t>カイ</t>
    </rPh>
    <phoneticPr fontId="10"/>
  </si>
  <si>
    <t>金  型  ・ 同 部 分 品</t>
    <rPh sb="0" eb="1">
      <t>キン</t>
    </rPh>
    <rPh sb="3" eb="4">
      <t>ガタ</t>
    </rPh>
    <rPh sb="8" eb="9">
      <t>ドウ</t>
    </rPh>
    <rPh sb="10" eb="11">
      <t>ブ</t>
    </rPh>
    <rPh sb="12" eb="13">
      <t>フン</t>
    </rPh>
    <rPh sb="14" eb="15">
      <t>ヒン</t>
    </rPh>
    <phoneticPr fontId="10"/>
  </si>
  <si>
    <t>(56)</t>
    <phoneticPr fontId="3"/>
  </si>
  <si>
    <t>※ プ  ラ  ス  チ  ッ ク</t>
    <phoneticPr fontId="10"/>
  </si>
  <si>
    <t>※ 鉄                 鋼</t>
    <rPh sb="2" eb="3">
      <t>テツ</t>
    </rPh>
    <rPh sb="20" eb="21">
      <t>コウ</t>
    </rPh>
    <phoneticPr fontId="10"/>
  </si>
  <si>
    <t>(4)</t>
    <phoneticPr fontId="3"/>
  </si>
  <si>
    <t>※ 電 気 機 械 器 具</t>
    <rPh sb="2" eb="3">
      <t>デン</t>
    </rPh>
    <rPh sb="4" eb="5">
      <t>キ</t>
    </rPh>
    <rPh sb="6" eb="7">
      <t>キ</t>
    </rPh>
    <rPh sb="8" eb="9">
      <t>カイ</t>
    </rPh>
    <rPh sb="10" eb="11">
      <t>キ</t>
    </rPh>
    <rPh sb="12" eb="13">
      <t>グ</t>
    </rPh>
    <phoneticPr fontId="10"/>
  </si>
  <si>
    <t>※ 電子部品・情報通信</t>
    <rPh sb="2" eb="4">
      <t>デンシ</t>
    </rPh>
    <rPh sb="4" eb="6">
      <t>ブヒン</t>
    </rPh>
    <rPh sb="7" eb="9">
      <t>ジョウホウ</t>
    </rPh>
    <rPh sb="9" eb="11">
      <t>ツウシン</t>
    </rPh>
    <phoneticPr fontId="10"/>
  </si>
  <si>
    <t>(-)</t>
    <phoneticPr fontId="3"/>
  </si>
  <si>
    <t>-</t>
    <phoneticPr fontId="3"/>
  </si>
  <si>
    <t>電     子     部     品</t>
    <rPh sb="0" eb="1">
      <t>デン</t>
    </rPh>
    <rPh sb="6" eb="7">
      <t>シ</t>
    </rPh>
    <rPh sb="12" eb="13">
      <t>ブ</t>
    </rPh>
    <rPh sb="18" eb="19">
      <t>ヒン</t>
    </rPh>
    <phoneticPr fontId="3"/>
  </si>
  <si>
    <t>(1)</t>
    <phoneticPr fontId="3"/>
  </si>
  <si>
    <t>情     報     通     信</t>
    <rPh sb="0" eb="1">
      <t>ジョウ</t>
    </rPh>
    <rPh sb="6" eb="7">
      <t>ホウ</t>
    </rPh>
    <rPh sb="12" eb="13">
      <t>ツウ</t>
    </rPh>
    <rPh sb="18" eb="19">
      <t>シン</t>
    </rPh>
    <phoneticPr fontId="3"/>
  </si>
  <si>
    <t>第8表(2) [主要業種]事業所数の推移(吉田地区)</t>
    <rPh sb="0" eb="1">
      <t>ダイ</t>
    </rPh>
    <rPh sb="2" eb="3">
      <t>ヒョウ</t>
    </rPh>
    <rPh sb="8" eb="10">
      <t>シュヨウ</t>
    </rPh>
    <rPh sb="10" eb="12">
      <t>ギョウシュ</t>
    </rPh>
    <rPh sb="13" eb="16">
      <t>ジギョウショ</t>
    </rPh>
    <rPh sb="16" eb="17">
      <t>スウ</t>
    </rPh>
    <rPh sb="18" eb="20">
      <t>スイイ</t>
    </rPh>
    <rPh sb="21" eb="23">
      <t>ヨシダ</t>
    </rPh>
    <rPh sb="23" eb="25">
      <t>チク</t>
    </rPh>
    <phoneticPr fontId="3"/>
  </si>
  <si>
    <t>％</t>
    <phoneticPr fontId="3"/>
  </si>
  <si>
    <t>(6)</t>
    <phoneticPr fontId="3"/>
  </si>
  <si>
    <t>(2)</t>
    <phoneticPr fontId="3"/>
  </si>
  <si>
    <t>(11)</t>
    <phoneticPr fontId="3"/>
  </si>
  <si>
    <t>(13)</t>
    <phoneticPr fontId="3"/>
  </si>
  <si>
    <t>第8表(3) [主要業種]事業所数の推移(分水地区)</t>
    <rPh sb="0" eb="1">
      <t>ダイ</t>
    </rPh>
    <rPh sb="2" eb="3">
      <t>ヒョウ</t>
    </rPh>
    <rPh sb="8" eb="10">
      <t>シュヨウ</t>
    </rPh>
    <rPh sb="10" eb="12">
      <t>ギョウシュ</t>
    </rPh>
    <rPh sb="13" eb="16">
      <t>ジギョウショ</t>
    </rPh>
    <rPh sb="16" eb="17">
      <t>スウ</t>
    </rPh>
    <rPh sb="18" eb="20">
      <t>スイイ</t>
    </rPh>
    <rPh sb="21" eb="23">
      <t>ブンスイ</t>
    </rPh>
    <rPh sb="23" eb="25">
      <t>チク</t>
    </rPh>
    <phoneticPr fontId="3"/>
  </si>
  <si>
    <t>％</t>
    <phoneticPr fontId="3"/>
  </si>
  <si>
    <t>(3)</t>
    <phoneticPr fontId="3"/>
  </si>
  <si>
    <t>(8)</t>
    <phoneticPr fontId="3"/>
  </si>
  <si>
    <t>(1)</t>
    <phoneticPr fontId="3"/>
  </si>
  <si>
    <t>(79)</t>
    <phoneticPr fontId="3"/>
  </si>
  <si>
    <t>(67)</t>
    <phoneticPr fontId="3"/>
  </si>
  <si>
    <t>(254)</t>
    <phoneticPr fontId="3"/>
  </si>
  <si>
    <t>(5)</t>
    <phoneticPr fontId="3"/>
  </si>
  <si>
    <t>(25)</t>
    <phoneticPr fontId="3"/>
  </si>
  <si>
    <t>(3)</t>
    <phoneticPr fontId="3"/>
  </si>
  <si>
    <t>(11)</t>
    <phoneticPr fontId="3"/>
  </si>
  <si>
    <t>(22)</t>
    <phoneticPr fontId="3"/>
  </si>
  <si>
    <t>第9表(1) [主要業種]従業者数の推移(燕地区)</t>
    <rPh sb="0" eb="1">
      <t>ダイ</t>
    </rPh>
    <rPh sb="2" eb="3">
      <t>ヒョウ</t>
    </rPh>
    <rPh sb="8" eb="10">
      <t>シュヨウ</t>
    </rPh>
    <rPh sb="10" eb="12">
      <t>ギョウシュ</t>
    </rPh>
    <rPh sb="13" eb="16">
      <t>ジュウギョウシャ</t>
    </rPh>
    <rPh sb="16" eb="17">
      <t>スウ</t>
    </rPh>
    <rPh sb="18" eb="20">
      <t>スイイ</t>
    </rPh>
    <rPh sb="21" eb="22">
      <t>ツバメ</t>
    </rPh>
    <rPh sb="22" eb="24">
      <t>チク</t>
    </rPh>
    <phoneticPr fontId="3"/>
  </si>
  <si>
    <t>人</t>
    <rPh sb="0" eb="1">
      <t>ヒト</t>
    </rPh>
    <phoneticPr fontId="3"/>
  </si>
  <si>
    <t>％</t>
    <phoneticPr fontId="3"/>
  </si>
  <si>
    <t>(168)</t>
    <phoneticPr fontId="3"/>
  </si>
  <si>
    <t>(158)</t>
    <phoneticPr fontId="3"/>
  </si>
  <si>
    <t>(35)</t>
    <phoneticPr fontId="3"/>
  </si>
  <si>
    <t>(13)</t>
    <phoneticPr fontId="3"/>
  </si>
  <si>
    <t>(15)</t>
    <phoneticPr fontId="3"/>
  </si>
  <si>
    <t>(12)</t>
    <phoneticPr fontId="3"/>
  </si>
  <si>
    <t>(120)</t>
    <phoneticPr fontId="3"/>
  </si>
  <si>
    <t>(112)</t>
    <phoneticPr fontId="3"/>
  </si>
  <si>
    <t>(114)</t>
    <phoneticPr fontId="3"/>
  </si>
  <si>
    <t>(308)</t>
    <phoneticPr fontId="3"/>
  </si>
  <si>
    <t>(24)</t>
    <phoneticPr fontId="3"/>
  </si>
  <si>
    <t>(23)</t>
    <phoneticPr fontId="3"/>
  </si>
  <si>
    <t>(5)</t>
    <phoneticPr fontId="3"/>
  </si>
  <si>
    <t>(6)</t>
    <phoneticPr fontId="3"/>
  </si>
  <si>
    <t>(442)</t>
    <phoneticPr fontId="3"/>
  </si>
  <si>
    <t>(14)</t>
    <phoneticPr fontId="3"/>
  </si>
  <si>
    <t>(115)</t>
    <phoneticPr fontId="3"/>
  </si>
  <si>
    <t>※ プ  ラ  ス  チ  ッ ク</t>
    <phoneticPr fontId="10"/>
  </si>
  <si>
    <t>(45)</t>
    <phoneticPr fontId="3"/>
  </si>
  <si>
    <t>(50)</t>
    <phoneticPr fontId="3"/>
  </si>
  <si>
    <t>(9)</t>
    <phoneticPr fontId="3"/>
  </si>
  <si>
    <t>(10)</t>
    <phoneticPr fontId="3"/>
  </si>
  <si>
    <t>(11)</t>
    <phoneticPr fontId="3"/>
  </si>
  <si>
    <t>(-)</t>
    <phoneticPr fontId="3"/>
  </si>
  <si>
    <t>-</t>
    <phoneticPr fontId="3"/>
  </si>
  <si>
    <t>(3)</t>
    <phoneticPr fontId="3"/>
  </si>
  <si>
    <t>(2)</t>
    <phoneticPr fontId="3"/>
  </si>
  <si>
    <t>第9表(2) [主要業種]従業者数の推移(吉田地区)</t>
    <rPh sb="0" eb="1">
      <t>ダイ</t>
    </rPh>
    <rPh sb="2" eb="3">
      <t>ヒョウ</t>
    </rPh>
    <rPh sb="8" eb="10">
      <t>シュヨウ</t>
    </rPh>
    <rPh sb="10" eb="12">
      <t>ギョウシュ</t>
    </rPh>
    <rPh sb="13" eb="16">
      <t>ジュウギョウシャ</t>
    </rPh>
    <rPh sb="16" eb="17">
      <t>スウ</t>
    </rPh>
    <rPh sb="18" eb="20">
      <t>スイイ</t>
    </rPh>
    <rPh sb="21" eb="23">
      <t>ヨシダ</t>
    </rPh>
    <rPh sb="23" eb="25">
      <t>チク</t>
    </rPh>
    <phoneticPr fontId="3"/>
  </si>
  <si>
    <t>(8)</t>
    <phoneticPr fontId="3"/>
  </si>
  <si>
    <t>(7)</t>
    <phoneticPr fontId="3"/>
  </si>
  <si>
    <t>(27)</t>
    <phoneticPr fontId="3"/>
  </si>
  <si>
    <t>(43)</t>
    <phoneticPr fontId="3"/>
  </si>
  <si>
    <t>(40)</t>
    <phoneticPr fontId="3"/>
  </si>
  <si>
    <t>(4)</t>
    <phoneticPr fontId="3"/>
  </si>
  <si>
    <t>(21)</t>
    <phoneticPr fontId="3"/>
  </si>
  <si>
    <t>(17)</t>
    <phoneticPr fontId="3"/>
  </si>
  <si>
    <t>第9表(3) [主要業種]従業者数の推移(分水地区)</t>
    <rPh sb="0" eb="1">
      <t>ダイ</t>
    </rPh>
    <rPh sb="2" eb="3">
      <t>ヒョウ</t>
    </rPh>
    <rPh sb="8" eb="10">
      <t>シュヨウ</t>
    </rPh>
    <rPh sb="10" eb="12">
      <t>ギョウシュ</t>
    </rPh>
    <rPh sb="13" eb="16">
      <t>ジュウギョウシャ</t>
    </rPh>
    <rPh sb="16" eb="17">
      <t>スウ</t>
    </rPh>
    <rPh sb="18" eb="20">
      <t>スイイ</t>
    </rPh>
    <rPh sb="21" eb="23">
      <t>ブンスイ</t>
    </rPh>
    <rPh sb="23" eb="25">
      <t>チク</t>
    </rPh>
    <phoneticPr fontId="3"/>
  </si>
  <si>
    <t>(1)</t>
    <phoneticPr fontId="3"/>
  </si>
  <si>
    <t>(22)</t>
    <phoneticPr fontId="3"/>
  </si>
  <si>
    <t>(167)</t>
    <phoneticPr fontId="3"/>
  </si>
  <si>
    <t>(38)</t>
    <phoneticPr fontId="3"/>
  </si>
  <si>
    <t>(112)</t>
    <phoneticPr fontId="3"/>
  </si>
  <si>
    <t>(299)</t>
    <phoneticPr fontId="3"/>
  </si>
  <si>
    <t>(283)</t>
    <phoneticPr fontId="3"/>
  </si>
  <si>
    <t>(27)</t>
    <phoneticPr fontId="3"/>
  </si>
  <si>
    <t>(408)</t>
    <phoneticPr fontId="3"/>
  </si>
  <si>
    <t>(385)</t>
    <phoneticPr fontId="3"/>
  </si>
  <si>
    <t>(45)</t>
    <phoneticPr fontId="3"/>
  </si>
  <si>
    <t>(44)</t>
    <phoneticPr fontId="3"/>
  </si>
  <si>
    <t>(14)</t>
    <phoneticPr fontId="3"/>
  </si>
  <si>
    <t>(9)</t>
    <phoneticPr fontId="3"/>
  </si>
  <si>
    <t>(10)</t>
    <phoneticPr fontId="3"/>
  </si>
  <si>
    <t>(21)</t>
    <phoneticPr fontId="3"/>
  </si>
  <si>
    <t>第10表(1) [主要業種]製造品出荷額等の推移(燕地区)</t>
    <rPh sb="0" eb="1">
      <t>ダイ</t>
    </rPh>
    <rPh sb="3" eb="4">
      <t>ヒョウ</t>
    </rPh>
    <rPh sb="9" eb="11">
      <t>シュヨウ</t>
    </rPh>
    <rPh sb="11" eb="13">
      <t>ギョウシュ</t>
    </rPh>
    <rPh sb="14" eb="17">
      <t>セイゾウヒン</t>
    </rPh>
    <rPh sb="17" eb="19">
      <t>シュッカ</t>
    </rPh>
    <rPh sb="19" eb="20">
      <t>ガク</t>
    </rPh>
    <rPh sb="20" eb="21">
      <t>トウ</t>
    </rPh>
    <rPh sb="22" eb="24">
      <t>スイイ</t>
    </rPh>
    <rPh sb="25" eb="26">
      <t>ツバメ</t>
    </rPh>
    <rPh sb="26" eb="28">
      <t>チク</t>
    </rPh>
    <phoneticPr fontId="3"/>
  </si>
  <si>
    <t>令和元年</t>
    <rPh sb="0" eb="3">
      <t>レイワガン</t>
    </rPh>
    <rPh sb="3" eb="4">
      <t>ネン</t>
    </rPh>
    <phoneticPr fontId="3"/>
  </si>
  <si>
    <t>x</t>
    <phoneticPr fontId="3"/>
  </si>
  <si>
    <t>第10表(2) [主要業種]製造品出荷額等の推移(吉田地区)</t>
    <rPh sb="0" eb="1">
      <t>ダイ</t>
    </rPh>
    <rPh sb="3" eb="4">
      <t>ヒョウ</t>
    </rPh>
    <rPh sb="9" eb="11">
      <t>シュヨウ</t>
    </rPh>
    <rPh sb="11" eb="13">
      <t>ギョウシュ</t>
    </rPh>
    <rPh sb="14" eb="17">
      <t>セイゾウヒン</t>
    </rPh>
    <rPh sb="17" eb="19">
      <t>シュッカ</t>
    </rPh>
    <rPh sb="19" eb="20">
      <t>ガク</t>
    </rPh>
    <rPh sb="20" eb="21">
      <t>トウ</t>
    </rPh>
    <rPh sb="22" eb="24">
      <t>スイイ</t>
    </rPh>
    <rPh sb="25" eb="27">
      <t>ヨシダ</t>
    </rPh>
    <rPh sb="27" eb="29">
      <t>チク</t>
    </rPh>
    <phoneticPr fontId="3"/>
  </si>
  <si>
    <t>第10表(3) [主要業種]製造品出荷額等の推移(分水地区)</t>
    <rPh sb="0" eb="1">
      <t>ダイ</t>
    </rPh>
    <rPh sb="3" eb="4">
      <t>ヒョウ</t>
    </rPh>
    <rPh sb="9" eb="11">
      <t>シュヨウ</t>
    </rPh>
    <rPh sb="11" eb="13">
      <t>ギョウシュ</t>
    </rPh>
    <rPh sb="14" eb="17">
      <t>セイゾウヒン</t>
    </rPh>
    <rPh sb="17" eb="19">
      <t>シュッカ</t>
    </rPh>
    <rPh sb="19" eb="20">
      <t>ガク</t>
    </rPh>
    <rPh sb="20" eb="21">
      <t>トウ</t>
    </rPh>
    <rPh sb="22" eb="24">
      <t>スイイ</t>
    </rPh>
    <rPh sb="25" eb="27">
      <t>ブンスイ</t>
    </rPh>
    <rPh sb="27" eb="29">
      <t>チク</t>
    </rPh>
    <phoneticPr fontId="3"/>
  </si>
  <si>
    <t>※ プ  ラ  ス  チ  ッ ク</t>
    <phoneticPr fontId="10"/>
  </si>
  <si>
    <t>統計表番号</t>
    <rPh sb="0" eb="3">
      <t>トウケイヒョウ</t>
    </rPh>
    <rPh sb="3" eb="5">
      <t>バンゴウ</t>
    </rPh>
    <phoneticPr fontId="10"/>
  </si>
  <si>
    <t>名　　称</t>
    <rPh sb="0" eb="1">
      <t>メイ</t>
    </rPh>
    <rPh sb="3" eb="4">
      <t>ショウ</t>
    </rPh>
    <phoneticPr fontId="10"/>
  </si>
  <si>
    <t>第1表</t>
    <rPh sb="0" eb="1">
      <t>ダイ</t>
    </rPh>
    <rPh sb="2" eb="3">
      <t>ヒョウ</t>
    </rPh>
    <phoneticPr fontId="3"/>
  </si>
  <si>
    <t>第2表・3表</t>
    <rPh sb="0" eb="1">
      <t>ダイ</t>
    </rPh>
    <rPh sb="2" eb="3">
      <t>ヒョウ</t>
    </rPh>
    <rPh sb="5" eb="6">
      <t>ヒョウ</t>
    </rPh>
    <phoneticPr fontId="3"/>
  </si>
  <si>
    <t>第4表①</t>
    <rPh sb="0" eb="1">
      <t>ダイ</t>
    </rPh>
    <rPh sb="2" eb="3">
      <t>ヒョウ</t>
    </rPh>
    <phoneticPr fontId="3"/>
  </si>
  <si>
    <t>第4表②</t>
    <rPh sb="0" eb="1">
      <t>ダイ</t>
    </rPh>
    <rPh sb="2" eb="3">
      <t>ヒョウ</t>
    </rPh>
    <phoneticPr fontId="3"/>
  </si>
  <si>
    <t>第5表</t>
    <rPh sb="0" eb="1">
      <t>ダイ</t>
    </rPh>
    <rPh sb="2" eb="3">
      <t>ヒョウ</t>
    </rPh>
    <phoneticPr fontId="3"/>
  </si>
  <si>
    <t>第6表・7表</t>
    <rPh sb="0" eb="1">
      <t>ダイ</t>
    </rPh>
    <rPh sb="2" eb="3">
      <t>ヒョウ</t>
    </rPh>
    <rPh sb="5" eb="6">
      <t>ヒョウ</t>
    </rPh>
    <phoneticPr fontId="3"/>
  </si>
  <si>
    <t>第8表</t>
    <rPh sb="0" eb="1">
      <t>ダイ</t>
    </rPh>
    <rPh sb="2" eb="3">
      <t>ヒョウ</t>
    </rPh>
    <phoneticPr fontId="3"/>
  </si>
  <si>
    <t>3地区別_第1表・2表・3表</t>
    <rPh sb="1" eb="3">
      <t>チク</t>
    </rPh>
    <rPh sb="3" eb="4">
      <t>ベツ</t>
    </rPh>
    <phoneticPr fontId="3"/>
  </si>
  <si>
    <t>3地区別_第4表①~③</t>
    <rPh sb="1" eb="3">
      <t>チク</t>
    </rPh>
    <rPh sb="3" eb="4">
      <t>ベツ</t>
    </rPh>
    <phoneticPr fontId="3"/>
  </si>
  <si>
    <t>3地区別_第5表・6表・7表</t>
    <rPh sb="1" eb="3">
      <t>チク</t>
    </rPh>
    <rPh sb="3" eb="4">
      <t>ベツ</t>
    </rPh>
    <rPh sb="5" eb="6">
      <t>ダイ</t>
    </rPh>
    <rPh sb="7" eb="8">
      <t>ヒョウ</t>
    </rPh>
    <rPh sb="10" eb="11">
      <t>ヒョウ</t>
    </rPh>
    <rPh sb="13" eb="14">
      <t>ヒョウ</t>
    </rPh>
    <phoneticPr fontId="3"/>
  </si>
  <si>
    <t>3地区別_第8表①~③</t>
    <phoneticPr fontId="3"/>
  </si>
  <si>
    <t>3地区別_第9表①~③</t>
    <rPh sb="1" eb="3">
      <t>チク</t>
    </rPh>
    <rPh sb="3" eb="4">
      <t>ベツ</t>
    </rPh>
    <rPh sb="5" eb="6">
      <t>ダイ</t>
    </rPh>
    <rPh sb="7" eb="8">
      <t>ヒョウ</t>
    </rPh>
    <phoneticPr fontId="3"/>
  </si>
  <si>
    <t>3地区別_第10表①~③</t>
    <rPh sb="1" eb="3">
      <t>チク</t>
    </rPh>
    <rPh sb="3" eb="4">
      <t>ベツ</t>
    </rPh>
    <rPh sb="5" eb="6">
      <t>ダイ</t>
    </rPh>
    <rPh sb="8" eb="9">
      <t>ヒョウ</t>
    </rPh>
    <phoneticPr fontId="3"/>
  </si>
  <si>
    <t>第1表　年次別事業所数、従業者数、製造品出荷額等　(燕地区・吉田地区・分水地区の合計)</t>
    <rPh sb="0" eb="1">
      <t>ダイ</t>
    </rPh>
    <rPh sb="2" eb="3">
      <t>ヒョウ</t>
    </rPh>
    <rPh sb="4" eb="6">
      <t>ネンジ</t>
    </rPh>
    <rPh sb="6" eb="7">
      <t>ベツ</t>
    </rPh>
    <rPh sb="7" eb="10">
      <t>ジギョウショ</t>
    </rPh>
    <rPh sb="10" eb="11">
      <t>スウ</t>
    </rPh>
    <rPh sb="12" eb="15">
      <t>ジュウギョウシャ</t>
    </rPh>
    <rPh sb="15" eb="16">
      <t>スウ</t>
    </rPh>
    <rPh sb="17" eb="20">
      <t>セイゾウヒン</t>
    </rPh>
    <rPh sb="20" eb="22">
      <t>シュッカ</t>
    </rPh>
    <rPh sb="22" eb="23">
      <t>ガク</t>
    </rPh>
    <rPh sb="23" eb="24">
      <t>トウ</t>
    </rPh>
    <phoneticPr fontId="1"/>
  </si>
  <si>
    <t>年次別事業所数、従業者数、製造品出荷額等　(燕地区・吉田地区・分水地区の合計)</t>
    <phoneticPr fontId="3"/>
  </si>
  <si>
    <t>産業中分類・従業者規模別前年比較表(事業所数)・産業中分類・従業者規模別前年比較表(従業者数)</t>
    <phoneticPr fontId="3"/>
  </si>
  <si>
    <t>産業中分類・従業者規模別前年比較表(製造品出荷額等)</t>
    <phoneticPr fontId="3"/>
  </si>
  <si>
    <t>産業中分類・従業者規模別前年比較表(工業支出額・付加価値額)</t>
    <phoneticPr fontId="3"/>
  </si>
  <si>
    <t>金属製品製造業の推移(燕地区・吉田地区・分水地区の合計)</t>
    <phoneticPr fontId="3"/>
  </si>
  <si>
    <t>第6表　主要業種別事業所数の推移(燕地区・吉田地区・分水地区の合計)</t>
    <rPh sb="0" eb="1">
      <t>ダイ</t>
    </rPh>
    <rPh sb="2" eb="3">
      <t>ヒョウ</t>
    </rPh>
    <rPh sb="4" eb="6">
      <t>シュヨウ</t>
    </rPh>
    <rPh sb="6" eb="8">
      <t>ギョウシュ</t>
    </rPh>
    <rPh sb="8" eb="9">
      <t>ベツ</t>
    </rPh>
    <rPh sb="9" eb="12">
      <t>ジギョウショ</t>
    </rPh>
    <rPh sb="12" eb="13">
      <t>スウ</t>
    </rPh>
    <rPh sb="14" eb="16">
      <t>スイイ</t>
    </rPh>
    <rPh sb="17" eb="18">
      <t>ツバメ</t>
    </rPh>
    <rPh sb="18" eb="20">
      <t>チク</t>
    </rPh>
    <rPh sb="21" eb="23">
      <t>ヨシダ</t>
    </rPh>
    <rPh sb="23" eb="25">
      <t>チク</t>
    </rPh>
    <rPh sb="26" eb="28">
      <t>ブンスイ</t>
    </rPh>
    <rPh sb="28" eb="30">
      <t>チク</t>
    </rPh>
    <rPh sb="31" eb="33">
      <t>ゴウケイ</t>
    </rPh>
    <phoneticPr fontId="1"/>
  </si>
  <si>
    <t>第7表　主要業種別従業者数の推移(燕地区・吉田地区・分水地区の合計)</t>
    <rPh sb="0" eb="1">
      <t>ダイ</t>
    </rPh>
    <rPh sb="2" eb="3">
      <t>ヒョウ</t>
    </rPh>
    <rPh sb="9" eb="12">
      <t>ジュウギョウシャ</t>
    </rPh>
    <rPh sb="12" eb="13">
      <t>スウ</t>
    </rPh>
    <rPh sb="14" eb="16">
      <t>スイイ</t>
    </rPh>
    <rPh sb="17" eb="18">
      <t>ツバメ</t>
    </rPh>
    <rPh sb="18" eb="20">
      <t>チク</t>
    </rPh>
    <rPh sb="21" eb="23">
      <t>ヨシダ</t>
    </rPh>
    <rPh sb="23" eb="25">
      <t>チク</t>
    </rPh>
    <rPh sb="26" eb="28">
      <t>ブンスイ</t>
    </rPh>
    <rPh sb="28" eb="30">
      <t>チク</t>
    </rPh>
    <rPh sb="31" eb="33">
      <t>ゴウケイ</t>
    </rPh>
    <phoneticPr fontId="1"/>
  </si>
  <si>
    <t>第8表　主要業種別製造品出荷額等の推移(燕地区・吉田地区・分水地区の合計)</t>
    <rPh sb="0" eb="1">
      <t>ダイ</t>
    </rPh>
    <rPh sb="2" eb="3">
      <t>ヒョウ</t>
    </rPh>
    <rPh sb="4" eb="9">
      <t>シュヨウギョウシュベツ</t>
    </rPh>
    <rPh sb="9" eb="12">
      <t>セイゾウヒン</t>
    </rPh>
    <rPh sb="12" eb="14">
      <t>シュッカ</t>
    </rPh>
    <rPh sb="14" eb="15">
      <t>ガク</t>
    </rPh>
    <rPh sb="15" eb="16">
      <t>トウ</t>
    </rPh>
    <rPh sb="17" eb="19">
      <t>スイイ</t>
    </rPh>
    <rPh sb="20" eb="21">
      <t>ツバメ</t>
    </rPh>
    <rPh sb="21" eb="23">
      <t>チク</t>
    </rPh>
    <rPh sb="24" eb="26">
      <t>ヨシダ</t>
    </rPh>
    <rPh sb="26" eb="28">
      <t>チク</t>
    </rPh>
    <rPh sb="29" eb="31">
      <t>ブンスイ</t>
    </rPh>
    <rPh sb="31" eb="33">
      <t>チク</t>
    </rPh>
    <rPh sb="34" eb="36">
      <t>ゴウケイ</t>
    </rPh>
    <phoneticPr fontId="1"/>
  </si>
  <si>
    <t>主要業種別　製造品出荷額等の推移(燕地区・吉田地区・分水地区の合計)</t>
    <phoneticPr fontId="3"/>
  </si>
  <si>
    <t>主要業種別　事業所数の推移・従業者数の推移(燕地区・吉田地区・分水地区の合計)</t>
    <phoneticPr fontId="3"/>
  </si>
  <si>
    <t>3地区別　年次別事業所数の推移・従業者数の推移・製造品出荷額等の推移</t>
    <rPh sb="1" eb="3">
      <t>チク</t>
    </rPh>
    <rPh sb="3" eb="4">
      <t>ベツ</t>
    </rPh>
    <phoneticPr fontId="3"/>
  </si>
  <si>
    <t>3地区別　産業中分類・従業者規模別前年比較表</t>
    <phoneticPr fontId="3"/>
  </si>
  <si>
    <t>3地区別　金属製品製造業事業所数の推移・従業員数の推移・製造品出荷額等の推移</t>
    <rPh sb="17" eb="19">
      <t>スイイ</t>
    </rPh>
    <rPh sb="20" eb="23">
      <t>ジュウギョウイン</t>
    </rPh>
    <rPh sb="23" eb="24">
      <t>スウ</t>
    </rPh>
    <rPh sb="25" eb="27">
      <t>スイイ</t>
    </rPh>
    <rPh sb="28" eb="34">
      <t>セイゾウヒンシュッカガク</t>
    </rPh>
    <rPh sb="34" eb="35">
      <t>トウ</t>
    </rPh>
    <rPh sb="36" eb="38">
      <t>スイイ</t>
    </rPh>
    <phoneticPr fontId="3"/>
  </si>
  <si>
    <t>3地区別　主要業種別従業員数の推移</t>
    <phoneticPr fontId="3"/>
  </si>
  <si>
    <t>3地区別　主要業種別事業所数の推移</t>
    <rPh sb="9" eb="10">
      <t>ベツ</t>
    </rPh>
    <phoneticPr fontId="3"/>
  </si>
  <si>
    <t>3地区別　主要業種別製造品出荷額等の推移</t>
    <rPh sb="16" eb="17">
      <t>トウ</t>
    </rPh>
    <phoneticPr fontId="3"/>
  </si>
  <si>
    <t>p4</t>
    <phoneticPr fontId="3"/>
  </si>
  <si>
    <t>「燕市の工業」
該当ページ</t>
    <rPh sb="1" eb="3">
      <t>ツバメシ</t>
    </rPh>
    <rPh sb="4" eb="6">
      <t>コウギョウ</t>
    </rPh>
    <rPh sb="8" eb="10">
      <t>ガイトウ</t>
    </rPh>
    <phoneticPr fontId="3"/>
  </si>
  <si>
    <t>p5・6</t>
    <phoneticPr fontId="3"/>
  </si>
  <si>
    <t>p7</t>
    <phoneticPr fontId="3"/>
  </si>
  <si>
    <t>p8</t>
  </si>
  <si>
    <t>p9</t>
    <phoneticPr fontId="3"/>
  </si>
  <si>
    <t>p10・11</t>
    <phoneticPr fontId="3"/>
  </si>
  <si>
    <t>p12</t>
    <phoneticPr fontId="3"/>
  </si>
  <si>
    <t>p14</t>
    <phoneticPr fontId="3"/>
  </si>
  <si>
    <t>p15・16・17</t>
    <phoneticPr fontId="3"/>
  </si>
  <si>
    <t>p18</t>
    <phoneticPr fontId="3"/>
  </si>
  <si>
    <t>p19</t>
    <phoneticPr fontId="3"/>
  </si>
  <si>
    <t>p20</t>
    <phoneticPr fontId="3"/>
  </si>
  <si>
    <t>p21</t>
    <phoneticPr fontId="3"/>
  </si>
  <si>
    <t>-</t>
    <phoneticPr fontId="3"/>
  </si>
  <si>
    <t>-</t>
    <phoneticPr fontId="3"/>
  </si>
  <si>
    <t>令和２年比</t>
    <rPh sb="0" eb="2">
      <t>レイワ</t>
    </rPh>
    <rPh sb="3" eb="4">
      <t>ネン</t>
    </rPh>
    <rPh sb="4" eb="5">
      <t>ヒ</t>
    </rPh>
    <phoneticPr fontId="1"/>
  </si>
  <si>
    <t>令和3年（2021年）</t>
    <rPh sb="0" eb="2">
      <t>レイワ</t>
    </rPh>
    <rPh sb="3" eb="4">
      <t>ネン</t>
    </rPh>
    <rPh sb="9" eb="10">
      <t>ネン</t>
    </rPh>
    <phoneticPr fontId="1"/>
  </si>
  <si>
    <t>令和2年（2020年）</t>
    <rPh sb="0" eb="2">
      <t>レイワ</t>
    </rPh>
    <rPh sb="3" eb="4">
      <t>ネン</t>
    </rPh>
    <rPh sb="9" eb="10">
      <t>ネン</t>
    </rPh>
    <phoneticPr fontId="1"/>
  </si>
  <si>
    <t>2年比</t>
    <rPh sb="1" eb="2">
      <t>ネン</t>
    </rPh>
    <rPh sb="2" eb="3">
      <t>ヒ</t>
    </rPh>
    <phoneticPr fontId="1"/>
  </si>
  <si>
    <t>令和元年比</t>
    <rPh sb="0" eb="2">
      <t>レイワ</t>
    </rPh>
    <rPh sb="2" eb="3">
      <t>ガン</t>
    </rPh>
    <rPh sb="3" eb="4">
      <t>ネン</t>
    </rPh>
    <rPh sb="4" eb="5">
      <t>ヒ</t>
    </rPh>
    <phoneticPr fontId="1"/>
  </si>
  <si>
    <t>3年</t>
    <rPh sb="1" eb="2">
      <t>ネン</t>
    </rPh>
    <phoneticPr fontId="1"/>
  </si>
  <si>
    <t>２年</t>
    <rPh sb="1" eb="2">
      <t>ネン</t>
    </rPh>
    <phoneticPr fontId="1"/>
  </si>
  <si>
    <t>従業員数</t>
    <rPh sb="0" eb="4">
      <t>ジュウギョウインスウ</t>
    </rPh>
    <phoneticPr fontId="1"/>
  </si>
  <si>
    <t>※ プ  ラ  ス  チ  ッ ク</t>
    <phoneticPr fontId="3"/>
  </si>
  <si>
    <t>(   349)</t>
    <phoneticPr fontId="3"/>
  </si>
  <si>
    <t>元年比</t>
    <rPh sb="0" eb="1">
      <t>ガン</t>
    </rPh>
    <rPh sb="1" eb="2">
      <t>ネン</t>
    </rPh>
    <rPh sb="2" eb="3">
      <t>ヒ</t>
    </rPh>
    <phoneticPr fontId="4"/>
  </si>
  <si>
    <t>令和2年</t>
    <rPh sb="0" eb="2">
      <t>レイワ</t>
    </rPh>
    <rPh sb="3" eb="4">
      <t>ネン</t>
    </rPh>
    <phoneticPr fontId="3"/>
  </si>
  <si>
    <t>3年</t>
    <rPh sb="1" eb="2">
      <t>ネン</t>
    </rPh>
    <phoneticPr fontId="3"/>
  </si>
  <si>
    <t>30年比</t>
    <rPh sb="2" eb="3">
      <t>ネン</t>
    </rPh>
    <rPh sb="3" eb="4">
      <t>ヒ</t>
    </rPh>
    <phoneticPr fontId="3"/>
  </si>
  <si>
    <t>令和３年</t>
    <rPh sb="0" eb="2">
      <t>レイワ</t>
    </rPh>
    <rPh sb="3" eb="4">
      <t>ネン</t>
    </rPh>
    <phoneticPr fontId="4"/>
  </si>
  <si>
    <t>２年</t>
    <rPh sb="1" eb="2">
      <t>ネン</t>
    </rPh>
    <phoneticPr fontId="4"/>
  </si>
  <si>
    <t>令和元年</t>
  </si>
  <si>
    <t>令和２年</t>
    <rPh sb="0" eb="2">
      <t>レイワ</t>
    </rPh>
    <rPh sb="3" eb="4">
      <t>ネン</t>
    </rPh>
    <phoneticPr fontId="4"/>
  </si>
  <si>
    <t>２年比</t>
    <rPh sb="1" eb="2">
      <t>ネン</t>
    </rPh>
    <rPh sb="2" eb="3">
      <t>ヒ</t>
    </rPh>
    <phoneticPr fontId="4"/>
  </si>
  <si>
    <t>産業中分類</t>
    <rPh sb="0" eb="2">
      <t>サンギョウ</t>
    </rPh>
    <rPh sb="2" eb="3">
      <t>チュウ</t>
    </rPh>
    <rPh sb="3" eb="5">
      <t>ブンルイ</t>
    </rPh>
    <phoneticPr fontId="3"/>
  </si>
  <si>
    <t>従業者規模</t>
    <rPh sb="0" eb="3">
      <t>ジュウギョウシャ</t>
    </rPh>
    <rPh sb="3" eb="5">
      <t>キボ</t>
    </rPh>
    <phoneticPr fontId="3"/>
  </si>
  <si>
    <t>構成比</t>
    <rPh sb="0" eb="3">
      <t>コウセイヒ</t>
    </rPh>
    <phoneticPr fontId="3"/>
  </si>
  <si>
    <t>％</t>
    <phoneticPr fontId="3"/>
  </si>
  <si>
    <t>総数</t>
    <rPh sb="0" eb="2">
      <t>ソウスウ</t>
    </rPh>
    <phoneticPr fontId="3"/>
  </si>
  <si>
    <t>食料品</t>
    <rPh sb="0" eb="3">
      <t>ショクリョウヒン</t>
    </rPh>
    <phoneticPr fontId="3"/>
  </si>
  <si>
    <t>飲料</t>
    <phoneticPr fontId="3"/>
  </si>
  <si>
    <t>x</t>
    <phoneticPr fontId="3"/>
  </si>
  <si>
    <t>繊維・衣服</t>
    <rPh sb="0" eb="2">
      <t>センイ</t>
    </rPh>
    <rPh sb="3" eb="5">
      <t>イフク</t>
    </rPh>
    <phoneticPr fontId="3"/>
  </si>
  <si>
    <t>木材</t>
    <rPh sb="0" eb="2">
      <t>モクザイ</t>
    </rPh>
    <phoneticPr fontId="3"/>
  </si>
  <si>
    <t>家具</t>
    <rPh sb="0" eb="2">
      <t>カグ</t>
    </rPh>
    <phoneticPr fontId="3"/>
  </si>
  <si>
    <t>紙加工品</t>
    <rPh sb="0" eb="1">
      <t>カミ</t>
    </rPh>
    <rPh sb="1" eb="3">
      <t>カコウ</t>
    </rPh>
    <rPh sb="3" eb="4">
      <t>ヒン</t>
    </rPh>
    <phoneticPr fontId="3"/>
  </si>
  <si>
    <t>印刷</t>
    <rPh sb="0" eb="2">
      <t>インサツ</t>
    </rPh>
    <phoneticPr fontId="10"/>
  </si>
  <si>
    <t>化学製品</t>
    <rPh sb="0" eb="2">
      <t>カガク</t>
    </rPh>
    <rPh sb="2" eb="4">
      <t>セイヒン</t>
    </rPh>
    <phoneticPr fontId="3"/>
  </si>
  <si>
    <t>石油・石炭</t>
    <rPh sb="0" eb="2">
      <t>セキユ</t>
    </rPh>
    <rPh sb="3" eb="5">
      <t>セキタン</t>
    </rPh>
    <phoneticPr fontId="3"/>
  </si>
  <si>
    <t>x</t>
    <phoneticPr fontId="3"/>
  </si>
  <si>
    <t>窯業</t>
    <rPh sb="0" eb="1">
      <t>カマ</t>
    </rPh>
    <rPh sb="1" eb="2">
      <t>ギョウ</t>
    </rPh>
    <phoneticPr fontId="3"/>
  </si>
  <si>
    <t>鉄鋼</t>
    <rPh sb="0" eb="2">
      <t>テッコウ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</si>
  <si>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</si>
  <si>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</si>
  <si>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はん用機械</t>
    <rPh sb="2" eb="3">
      <t>ヨウ</t>
    </rPh>
    <rPh sb="3" eb="5">
      <t>キカイ</t>
    </rPh>
    <phoneticPr fontId="3"/>
  </si>
  <si>
    <t>生産用機械</t>
    <rPh sb="0" eb="3">
      <t>セイサンヨウ</t>
    </rPh>
    <rPh sb="3" eb="5">
      <t>キカイ</t>
    </rPh>
    <phoneticPr fontId="3"/>
  </si>
  <si>
    <t>業務用機械</t>
    <rPh sb="0" eb="3">
      <t>ギョウムヨウ</t>
    </rPh>
    <rPh sb="3" eb="5">
      <t>キカイ</t>
    </rPh>
    <phoneticPr fontId="3"/>
  </si>
  <si>
    <t>電子部品</t>
    <rPh sb="0" eb="2">
      <t>デンシ</t>
    </rPh>
    <rPh sb="2" eb="4">
      <t>ブヒン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</si>
  <si>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</si>
  <si>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情報通信</t>
    <rPh sb="0" eb="2">
      <t>ジョウホウ</t>
    </rPh>
    <rPh sb="2" eb="4">
      <t>ツウシン</t>
    </rPh>
    <phoneticPr fontId="3"/>
  </si>
  <si>
    <t>輸送用機械器具</t>
    <rPh sb="0" eb="2">
      <t>ユソウ</t>
    </rPh>
    <rPh sb="2" eb="3">
      <t>ヨウ</t>
    </rPh>
    <rPh sb="3" eb="7">
      <t>キカイキグ</t>
    </rPh>
    <phoneticPr fontId="3"/>
  </si>
  <si>
    <t>その他の製品</t>
    <rPh sb="2" eb="3">
      <t>タ</t>
    </rPh>
    <rPh sb="4" eb="6">
      <t>セイヒン</t>
    </rPh>
    <phoneticPr fontId="3"/>
  </si>
  <si>
    <t>4～9人</t>
    <rPh sb="3" eb="4">
      <t>ニン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</si>
  <si>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</si>
  <si>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</si>
  <si>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</si>
  <si>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</si>
  <si>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100人以上</t>
    <rPh sb="3" eb="4">
      <t>ニン</t>
    </rPh>
    <rPh sb="4" eb="6">
      <t>イジョウ</t>
    </rPh>
    <phoneticPr fontId="3"/>
  </si>
  <si>
    <t>プラスチック</t>
    <phoneticPr fontId="3"/>
  </si>
  <si>
    <t>ゴム</t>
    <phoneticPr fontId="3"/>
  </si>
  <si>
    <t>出典：「令和3年燕市の工業-～令和３年経済センサス-活動調査（製造業）結果から～」</t>
    <rPh sb="0" eb="2">
      <t>シュッテン</t>
    </rPh>
    <rPh sb="4" eb="6">
      <t>レイワ</t>
    </rPh>
    <rPh sb="7" eb="8">
      <t>ネン</t>
    </rPh>
    <rPh sb="8" eb="10">
      <t>ツバメシ</t>
    </rPh>
    <rPh sb="11" eb="13">
      <t>コウギョウ</t>
    </rPh>
    <phoneticPr fontId="3"/>
  </si>
  <si>
    <t>令和2年</t>
    <rPh sb="0" eb="2">
      <t>レイワ</t>
    </rPh>
    <rPh sb="3" eb="4">
      <t>ネン</t>
    </rPh>
    <phoneticPr fontId="3"/>
  </si>
  <si>
    <t>現金給与総額</t>
    <rPh sb="0" eb="2">
      <t>ゲンキン</t>
    </rPh>
    <rPh sb="2" eb="6">
      <t>キュウヨソウガク</t>
    </rPh>
    <phoneticPr fontId="3"/>
  </si>
  <si>
    <t>原材料使用額</t>
    <rPh sb="0" eb="3">
      <t>ゲンザイリョウ</t>
    </rPh>
    <rPh sb="3" eb="5">
      <t>シヨウ</t>
    </rPh>
    <rPh sb="5" eb="6">
      <t>ガク</t>
    </rPh>
    <phoneticPr fontId="3"/>
  </si>
  <si>
    <t xml:space="preserve">
※工業支出額の内訳
（令和2年のみ公表）</t>
    <rPh sb="2" eb="4">
      <t>コウギョウ</t>
    </rPh>
    <rPh sb="4" eb="6">
      <t>シシュツ</t>
    </rPh>
    <rPh sb="6" eb="7">
      <t>ガク</t>
    </rPh>
    <rPh sb="8" eb="10">
      <t>ウチワケ</t>
    </rPh>
    <rPh sb="12" eb="14">
      <t>レイワ</t>
    </rPh>
    <rPh sb="15" eb="16">
      <t>ネン</t>
    </rPh>
    <rPh sb="18" eb="20">
      <t>コウヒョウ</t>
    </rPh>
    <phoneticPr fontId="3"/>
  </si>
  <si>
    <t>工業支出額
（現金給与総額+原材料使用額）※内訳は欄外</t>
    <rPh sb="0" eb="2">
      <t>コウギョウ</t>
    </rPh>
    <rPh sb="2" eb="5">
      <t>シシュツガク</t>
    </rPh>
    <rPh sb="7" eb="11">
      <t>ゲンキンキュウヨ</t>
    </rPh>
    <rPh sb="11" eb="13">
      <t>ソウガク</t>
    </rPh>
    <rPh sb="14" eb="17">
      <t>ゲンザイリョウ</t>
    </rPh>
    <rPh sb="17" eb="20">
      <t>シヨウガク</t>
    </rPh>
    <rPh sb="22" eb="24">
      <t>ウチワケ</t>
    </rPh>
    <rPh sb="25" eb="27">
      <t>ランガイ</t>
    </rPh>
    <phoneticPr fontId="1"/>
  </si>
  <si>
    <r>
      <t xml:space="preserve">付加価値額
</t>
    </r>
    <r>
      <rPr>
        <sz val="11"/>
        <color theme="1"/>
        <rFont val="游ゴシック"/>
        <family val="3"/>
        <charset val="128"/>
        <scheme val="minor"/>
      </rPr>
      <t>（ただし、29人以下は粗付加価値額）</t>
    </r>
    <phoneticPr fontId="1"/>
  </si>
  <si>
    <t>(17)</t>
    <phoneticPr fontId="3"/>
  </si>
  <si>
    <t>(40)</t>
    <phoneticPr fontId="3"/>
  </si>
  <si>
    <t>(12)</t>
    <phoneticPr fontId="3"/>
  </si>
  <si>
    <t>(25)</t>
    <phoneticPr fontId="3"/>
  </si>
  <si>
    <t>個人経営を
含まないので、
単純比較できない</t>
    <rPh sb="0" eb="2">
      <t>コジン</t>
    </rPh>
    <rPh sb="2" eb="4">
      <t>ケイエイ</t>
    </rPh>
    <rPh sb="6" eb="7">
      <t>フク</t>
    </rPh>
    <rPh sb="14" eb="16">
      <t>タンジュン</t>
    </rPh>
    <rPh sb="16" eb="18">
      <t>ヒカク</t>
    </rPh>
    <phoneticPr fontId="3"/>
  </si>
  <si>
    <t>(127)</t>
    <phoneticPr fontId="3"/>
  </si>
  <si>
    <t>(284)</t>
    <phoneticPr fontId="3"/>
  </si>
  <si>
    <t>(18)</t>
    <phoneticPr fontId="3"/>
  </si>
  <si>
    <t>(160)</t>
    <phoneticPr fontId="3"/>
  </si>
  <si>
    <t>(186)</t>
    <phoneticPr fontId="3"/>
  </si>
  <si>
    <t>50</t>
    <phoneticPr fontId="3"/>
  </si>
  <si>
    <t>7</t>
    <phoneticPr fontId="3"/>
  </si>
  <si>
    <t>2</t>
    <phoneticPr fontId="3"/>
  </si>
  <si>
    <t>53</t>
    <phoneticPr fontId="3"/>
  </si>
  <si>
    <t>4</t>
    <phoneticPr fontId="3"/>
  </si>
  <si>
    <t>6</t>
    <phoneticPr fontId="3"/>
  </si>
  <si>
    <t>34</t>
    <phoneticPr fontId="3"/>
  </si>
  <si>
    <t>23</t>
    <phoneticPr fontId="3"/>
  </si>
  <si>
    <t>9</t>
    <phoneticPr fontId="3"/>
  </si>
  <si>
    <t>3</t>
    <phoneticPr fontId="3"/>
  </si>
  <si>
    <t>1</t>
    <phoneticPr fontId="3"/>
  </si>
  <si>
    <t>12</t>
    <phoneticPr fontId="3"/>
  </si>
  <si>
    <t>5</t>
    <phoneticPr fontId="3"/>
  </si>
  <si>
    <t>2</t>
    <phoneticPr fontId="3"/>
  </si>
  <si>
    <t>0</t>
    <phoneticPr fontId="3"/>
  </si>
  <si>
    <t>4</t>
    <phoneticPr fontId="3"/>
  </si>
  <si>
    <t>11</t>
    <phoneticPr fontId="3"/>
  </si>
  <si>
    <t>1</t>
    <phoneticPr fontId="3"/>
  </si>
  <si>
    <t>74</t>
    <phoneticPr fontId="3"/>
  </si>
  <si>
    <t>19</t>
    <phoneticPr fontId="3"/>
  </si>
  <si>
    <t>5</t>
    <phoneticPr fontId="3"/>
  </si>
  <si>
    <t>23</t>
    <phoneticPr fontId="3"/>
  </si>
  <si>
    <t>3</t>
    <phoneticPr fontId="3"/>
  </si>
  <si>
    <t>9</t>
    <phoneticPr fontId="3"/>
  </si>
  <si>
    <t>160</t>
    <phoneticPr fontId="3"/>
  </si>
  <si>
    <t>51</t>
    <phoneticPr fontId="3"/>
  </si>
  <si>
    <t>7</t>
    <phoneticPr fontId="3"/>
  </si>
  <si>
    <t>18</t>
    <phoneticPr fontId="3"/>
  </si>
  <si>
    <t>8</t>
    <phoneticPr fontId="3"/>
  </si>
  <si>
    <t>24</t>
    <phoneticPr fontId="3"/>
  </si>
  <si>
    <t>13</t>
    <phoneticPr fontId="3"/>
  </si>
  <si>
    <t>11</t>
    <phoneticPr fontId="3"/>
  </si>
  <si>
    <t>(156)</t>
    <phoneticPr fontId="3"/>
  </si>
  <si>
    <t>(85)</t>
    <phoneticPr fontId="3"/>
  </si>
  <si>
    <t>第5表　金属製品製造業の推移(事業所数)</t>
    <rPh sb="0" eb="1">
      <t>ダイ</t>
    </rPh>
    <rPh sb="2" eb="3">
      <t>ヒョウ</t>
    </rPh>
    <rPh sb="4" eb="6">
      <t>キンゾク</t>
    </rPh>
    <rPh sb="6" eb="8">
      <t>セイヒン</t>
    </rPh>
    <rPh sb="8" eb="11">
      <t>セイゾウギョウ</t>
    </rPh>
    <rPh sb="12" eb="14">
      <t>スイイ</t>
    </rPh>
    <rPh sb="15" eb="18">
      <t>ジギョウショ</t>
    </rPh>
    <rPh sb="18" eb="19">
      <t>スウ</t>
    </rPh>
    <phoneticPr fontId="3"/>
  </si>
  <si>
    <t>-</t>
    <phoneticPr fontId="3"/>
  </si>
  <si>
    <t>x</t>
    <phoneticPr fontId="3"/>
  </si>
  <si>
    <t>(-)</t>
    <phoneticPr fontId="3"/>
  </si>
  <si>
    <t>ｘ</t>
    <phoneticPr fontId="3"/>
  </si>
  <si>
    <t>-</t>
    <phoneticPr fontId="3"/>
  </si>
  <si>
    <t>x</t>
    <phoneticPr fontId="3"/>
  </si>
  <si>
    <t>-</t>
    <phoneticPr fontId="3"/>
  </si>
  <si>
    <t>x</t>
    <phoneticPr fontId="3"/>
  </si>
  <si>
    <t>x</t>
    <phoneticPr fontId="3"/>
  </si>
  <si>
    <t>平成29年</t>
    <rPh sb="0" eb="2">
      <t>ヘイセイ</t>
    </rPh>
    <rPh sb="4" eb="5">
      <t>ネン</t>
    </rPh>
    <phoneticPr fontId="3"/>
  </si>
  <si>
    <t>令和元年比</t>
    <rPh sb="3" eb="4">
      <t>ネン</t>
    </rPh>
    <rPh sb="4" eb="5">
      <t>ヒ</t>
    </rPh>
    <phoneticPr fontId="3"/>
  </si>
  <si>
    <t>平成30年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</si>
  <si>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</si>
  <si>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家具</t>
    <rPh sb="0" eb="2">
      <t>カグ</t>
    </rPh>
    <phoneticPr fontId="4"/>
  </si>
  <si>
    <t>ゴム</t>
    <phoneticPr fontId="4"/>
  </si>
  <si>
    <t>非鉄金属</t>
    <rPh sb="0" eb="1">
      <t>ヒ</t>
    </rPh>
    <rPh sb="1" eb="2">
      <t>テツ</t>
    </rPh>
    <rPh sb="2" eb="4">
      <t>キンゾク</t>
    </rPh>
    <phoneticPr fontId="4"/>
  </si>
  <si>
    <t>その他の製品</t>
    <rPh sb="2" eb="3">
      <t>タ</t>
    </rPh>
    <rPh sb="4" eb="6">
      <t>セイヒン</t>
    </rPh>
    <phoneticPr fontId="4"/>
  </si>
  <si>
    <t>木材</t>
    <rPh sb="0" eb="2">
      <t>モクザイ</t>
    </rPh>
    <phoneticPr fontId="4"/>
  </si>
  <si>
    <t>窯業</t>
    <rPh sb="0" eb="1">
      <t>カマ</t>
    </rPh>
    <rPh sb="1" eb="2">
      <t>ギョウ</t>
    </rPh>
    <phoneticPr fontId="4"/>
  </si>
  <si>
    <t>鉄鋼</t>
    <rPh sb="0" eb="2">
      <t>テッコウ</t>
    </rPh>
    <phoneticPr fontId="4"/>
  </si>
  <si>
    <t>情報通信</t>
    <rPh sb="0" eb="2">
      <t>ジョウホウ</t>
    </rPh>
    <rPh sb="2" eb="4">
      <t>ツウシン</t>
    </rPh>
    <phoneticPr fontId="4"/>
  </si>
  <si>
    <t>平成30年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</si>
</sst>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 * #,##0_ ;_ * \-#,##0_ ;_ * &quot;-&quot;_ ;_ @_ "/>
    <numFmt numFmtId="176" formatCode="0.0"/>
    <numFmt numFmtId="177" formatCode="#,##0;&quot;△ &quot;#,##0"/>
    <numFmt numFmtId="178" formatCode="#,##0.0;&quot;△ &quot;#,##0.0"/>
    <numFmt numFmtId="179" formatCode="0_);\(0\)"/>
    <numFmt numFmtId="180" formatCode="0.0_);[Red]\(0.0\)"/>
    <numFmt numFmtId="181" formatCode="\(\ 000\)"/>
    <numFmt numFmtId="182" formatCode="\(00\)"/>
    <numFmt numFmtId="183" formatCode="\(000\)"/>
    <numFmt numFmtId="184" formatCode="\(0\)"/>
    <numFmt numFmtId="185" formatCode="0.0%"/>
    <numFmt numFmtId="186" formatCode="#,##0_ "/>
    <numFmt numFmtId="187" formatCode="\(0.0%\)"/>
    <numFmt numFmtId="188" formatCode="#,##0.0_ "/>
    <numFmt numFmtId="189" formatCode="#,##0.0_);[Red]\(#,##0.0\)"/>
    <numFmt numFmtId="190" formatCode="#,##0_);[Red]\(#,##0\)"/>
    <numFmt numFmtId="191" formatCode="0.0000000"/>
    <numFmt numFmtId="192" formatCode="0.000000000"/>
    <numFmt numFmtId="193" formatCode="0.000000000000000000000"/>
    <numFmt numFmtId="194" formatCode="\(@\)"/>
    <numFmt numFmtId="195" formatCode="0.000000"/>
    <numFmt numFmtId="196" formatCode="0.00000000"/>
    <numFmt numFmtId="197" formatCode="0.00000000000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i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i/>
      <sz val="11"/>
      <color rgb="FFFF0000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/>
    </xf>
    <xf numFmtId="0" fontId="0" fillId="2" borderId="0" xfId="0" applyFill="1" applyBorder="1">
      <alignment vertical="center"/>
    </xf>
    <xf numFmtId="0" fontId="0" fillId="2" borderId="11" xfId="0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>
      <alignment vertical="center"/>
    </xf>
    <xf numFmtId="0" fontId="0" fillId="2" borderId="12" xfId="0" applyFill="1" applyBorder="1">
      <alignment vertical="center"/>
    </xf>
    <xf numFmtId="176" fontId="0" fillId="2" borderId="12" xfId="0" applyNumberFormat="1" applyFill="1" applyBorder="1">
      <alignment vertical="center"/>
    </xf>
    <xf numFmtId="0" fontId="0" fillId="2" borderId="13" xfId="0" applyFill="1" applyBorder="1">
      <alignment vertical="center"/>
    </xf>
    <xf numFmtId="0" fontId="0" fillId="2" borderId="12" xfId="0" applyFill="1" applyBorder="1" applyAlignment="1">
      <alignment horizontal="right" vertical="center"/>
    </xf>
    <xf numFmtId="38" fontId="0" fillId="2" borderId="8" xfId="1" applyFont="1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9" xfId="0" applyFill="1" applyBorder="1" applyAlignment="1">
      <alignment horizontal="left" vertical="center"/>
    </xf>
    <xf numFmtId="176" fontId="0" fillId="2" borderId="8" xfId="0" applyNumberFormat="1" applyFill="1" applyBorder="1">
      <alignment vertical="center"/>
    </xf>
    <xf numFmtId="0" fontId="0" fillId="2" borderId="1" xfId="0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38" fontId="0" fillId="2" borderId="12" xfId="1" applyFont="1" applyFill="1" applyBorder="1" applyAlignment="1">
      <alignment horizontal="right" vertical="center"/>
    </xf>
    <xf numFmtId="176" fontId="0" fillId="2" borderId="12" xfId="0" applyNumberFormat="1" applyFill="1" applyBorder="1" applyAlignment="1">
      <alignment horizontal="right" vertical="center"/>
    </xf>
    <xf numFmtId="0" fontId="0" fillId="2" borderId="4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176" fontId="0" fillId="2" borderId="13" xfId="0" applyNumberFormat="1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2" borderId="12" xfId="1" applyFont="1" applyFill="1" applyBorder="1">
      <alignment vertical="center"/>
    </xf>
    <xf numFmtId="38" fontId="0" fillId="2" borderId="13" xfId="1" applyFont="1" applyFill="1" applyBorder="1">
      <alignment vertical="center"/>
    </xf>
    <xf numFmtId="38" fontId="0" fillId="2" borderId="13" xfId="1" applyFont="1" applyFill="1" applyBorder="1" applyAlignment="1">
      <alignment horizontal="right" vertical="center"/>
    </xf>
    <xf numFmtId="176" fontId="0" fillId="2" borderId="13" xfId="0" applyNumberFormat="1" applyFill="1" applyBorder="1" applyAlignment="1">
      <alignment horizontal="right" vertical="center"/>
    </xf>
    <xf numFmtId="0" fontId="0" fillId="2" borderId="17" xfId="0" applyFill="1" applyBorder="1" applyAlignment="1">
      <alignment horizontal="center" vertical="center"/>
    </xf>
    <xf numFmtId="0" fontId="6" fillId="2" borderId="5" xfId="0" applyFont="1" applyFill="1" applyBorder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6" xfId="0" applyFont="1" applyFill="1" applyBorder="1" applyAlignment="1">
      <alignment horizontal="left" vertical="center"/>
    </xf>
    <xf numFmtId="177" fontId="6" fillId="2" borderId="5" xfId="0" applyNumberFormat="1" applyFont="1" applyFill="1" applyBorder="1">
      <alignment vertical="center"/>
    </xf>
    <xf numFmtId="177" fontId="6" fillId="2" borderId="6" xfId="0" applyNumberFormat="1" applyFont="1" applyFill="1" applyBorder="1">
      <alignment vertical="center"/>
    </xf>
    <xf numFmtId="178" fontId="6" fillId="2" borderId="13" xfId="0" applyNumberFormat="1" applyFont="1" applyFill="1" applyBorder="1">
      <alignment vertical="center"/>
    </xf>
    <xf numFmtId="0" fontId="6" fillId="2" borderId="0" xfId="0" applyFont="1" applyFill="1" applyBorder="1">
      <alignment vertical="center"/>
    </xf>
    <xf numFmtId="178" fontId="6" fillId="2" borderId="13" xfId="1" applyNumberFormat="1" applyFont="1" applyFill="1" applyBorder="1">
      <alignment vertical="center"/>
    </xf>
    <xf numFmtId="0" fontId="6" fillId="2" borderId="13" xfId="0" applyFont="1" applyFill="1" applyBorder="1">
      <alignment vertical="center"/>
    </xf>
    <xf numFmtId="178" fontId="6" fillId="2" borderId="13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>
      <alignment vertical="center"/>
    </xf>
    <xf numFmtId="0" fontId="9" fillId="2" borderId="13" xfId="0" applyFont="1" applyFill="1" applyBorder="1">
      <alignment vertical="center"/>
    </xf>
    <xf numFmtId="177" fontId="9" fillId="2" borderId="13" xfId="0" applyNumberFormat="1" applyFont="1" applyFill="1" applyBorder="1">
      <alignment vertical="center"/>
    </xf>
    <xf numFmtId="178" fontId="9" fillId="2" borderId="13" xfId="0" applyNumberFormat="1" applyFont="1" applyFill="1" applyBorder="1">
      <alignment vertical="center"/>
    </xf>
    <xf numFmtId="177" fontId="9" fillId="2" borderId="13" xfId="1" applyNumberFormat="1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Border="1" applyAlignment="1">
      <alignment horizontal="right" vertical="center"/>
    </xf>
    <xf numFmtId="4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9" xfId="0" applyFont="1" applyFill="1" applyBorder="1">
      <alignment vertical="center"/>
    </xf>
    <xf numFmtId="0" fontId="13" fillId="2" borderId="0" xfId="0" applyFont="1" applyFill="1">
      <alignment vertical="center"/>
    </xf>
    <xf numFmtId="0" fontId="14" fillId="2" borderId="3" xfId="2" applyFill="1" applyBorder="1">
      <alignment vertical="center"/>
    </xf>
    <xf numFmtId="0" fontId="0" fillId="2" borderId="3" xfId="0" applyFill="1" applyBorder="1">
      <alignment vertical="center"/>
    </xf>
    <xf numFmtId="0" fontId="0" fillId="2" borderId="3" xfId="0" applyFill="1" applyBorder="1" applyAlignment="1">
      <alignment vertical="center" wrapText="1"/>
    </xf>
    <xf numFmtId="182" fontId="0" fillId="2" borderId="9" xfId="0" applyNumberFormat="1" applyFill="1" applyBorder="1">
      <alignment vertical="center"/>
    </xf>
    <xf numFmtId="182" fontId="0" fillId="2" borderId="6" xfId="0" applyNumberFormat="1" applyFill="1" applyBorder="1">
      <alignment vertical="center"/>
    </xf>
    <xf numFmtId="183" fontId="0" fillId="2" borderId="9" xfId="0" applyNumberFormat="1" applyFill="1" applyBorder="1" applyAlignment="1">
      <alignment horizontal="right" vertical="center"/>
    </xf>
    <xf numFmtId="183" fontId="0" fillId="2" borderId="9" xfId="0" applyNumberFormat="1" applyFill="1" applyBorder="1">
      <alignment vertical="center"/>
    </xf>
    <xf numFmtId="185" fontId="0" fillId="2" borderId="0" xfId="0" applyNumberFormat="1" applyFill="1" applyBorder="1">
      <alignment vertical="center"/>
    </xf>
    <xf numFmtId="185" fontId="0" fillId="2" borderId="3" xfId="0" applyNumberFormat="1" applyFill="1" applyBorder="1" applyAlignment="1">
      <alignment horizontal="center" vertical="center"/>
    </xf>
    <xf numFmtId="185" fontId="0" fillId="2" borderId="10" xfId="0" applyNumberFormat="1" applyFill="1" applyBorder="1" applyAlignment="1">
      <alignment horizontal="right" vertical="center"/>
    </xf>
    <xf numFmtId="185" fontId="0" fillId="2" borderId="12" xfId="0" applyNumberFormat="1" applyFill="1" applyBorder="1">
      <alignment vertical="center"/>
    </xf>
    <xf numFmtId="185" fontId="0" fillId="2" borderId="13" xfId="0" applyNumberFormat="1" applyFill="1" applyBorder="1">
      <alignment vertical="center"/>
    </xf>
    <xf numFmtId="185" fontId="0" fillId="2" borderId="10" xfId="0" applyNumberFormat="1" applyFill="1" applyBorder="1">
      <alignment vertical="center"/>
    </xf>
    <xf numFmtId="185" fontId="0" fillId="2" borderId="0" xfId="0" applyNumberFormat="1" applyFill="1">
      <alignment vertical="center"/>
    </xf>
    <xf numFmtId="185" fontId="0" fillId="0" borderId="0" xfId="0" applyNumberFormat="1">
      <alignment vertical="center"/>
    </xf>
    <xf numFmtId="186" fontId="0" fillId="2" borderId="8" xfId="0" applyNumberFormat="1" applyFill="1" applyBorder="1">
      <alignment vertical="center"/>
    </xf>
    <xf numFmtId="186" fontId="0" fillId="2" borderId="5" xfId="0" applyNumberFormat="1" applyFill="1" applyBorder="1">
      <alignment vertical="center"/>
    </xf>
    <xf numFmtId="186" fontId="0" fillId="2" borderId="1" xfId="0" applyNumberFormat="1" applyFill="1" applyBorder="1">
      <alignment vertical="center"/>
    </xf>
    <xf numFmtId="182" fontId="0" fillId="2" borderId="13" xfId="0" applyNumberFormat="1" applyFill="1" applyBorder="1" applyAlignment="1">
      <alignment horizontal="right" vertical="center"/>
    </xf>
    <xf numFmtId="0" fontId="0" fillId="2" borderId="12" xfId="0" applyNumberFormat="1" applyFill="1" applyBorder="1" applyAlignment="1">
      <alignment horizontal="right" vertical="center"/>
    </xf>
    <xf numFmtId="183" fontId="0" fillId="2" borderId="13" xfId="0" applyNumberFormat="1" applyFill="1" applyBorder="1" applyAlignment="1">
      <alignment horizontal="right" vertical="center"/>
    </xf>
    <xf numFmtId="188" fontId="0" fillId="2" borderId="13" xfId="0" applyNumberFormat="1" applyFill="1" applyBorder="1" applyAlignment="1">
      <alignment vertical="center"/>
    </xf>
    <xf numFmtId="189" fontId="0" fillId="2" borderId="0" xfId="0" applyNumberFormat="1" applyFill="1">
      <alignment vertical="center"/>
    </xf>
    <xf numFmtId="189" fontId="0" fillId="0" borderId="0" xfId="0" applyNumberFormat="1">
      <alignment vertical="center"/>
    </xf>
    <xf numFmtId="188" fontId="0" fillId="2" borderId="0" xfId="0" applyNumberFormat="1" applyFill="1">
      <alignment vertical="center"/>
    </xf>
    <xf numFmtId="188" fontId="0" fillId="2" borderId="0" xfId="0" applyNumberFormat="1" applyFill="1" applyBorder="1" applyAlignment="1">
      <alignment horizontal="right" vertical="center"/>
    </xf>
    <xf numFmtId="188" fontId="0" fillId="0" borderId="0" xfId="0" applyNumberFormat="1">
      <alignment vertical="center"/>
    </xf>
    <xf numFmtId="180" fontId="0" fillId="2" borderId="0" xfId="0" applyNumberFormat="1" applyFill="1">
      <alignment vertical="center"/>
    </xf>
    <xf numFmtId="180" fontId="0" fillId="0" borderId="0" xfId="0" applyNumberFormat="1">
      <alignment vertical="center"/>
    </xf>
    <xf numFmtId="0" fontId="17" fillId="2" borderId="9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181" fontId="0" fillId="2" borderId="6" xfId="0" applyNumberFormat="1" applyFill="1" applyBorder="1" applyAlignment="1">
      <alignment horizontal="right" vertical="center"/>
    </xf>
    <xf numFmtId="38" fontId="0" fillId="2" borderId="5" xfId="1" applyFont="1" applyFill="1" applyBorder="1">
      <alignment vertical="center"/>
    </xf>
    <xf numFmtId="176" fontId="0" fillId="2" borderId="19" xfId="0" applyNumberFormat="1" applyFill="1" applyBorder="1">
      <alignment vertical="center"/>
    </xf>
    <xf numFmtId="0" fontId="0" fillId="2" borderId="20" xfId="0" applyFill="1" applyBorder="1" applyAlignment="1">
      <alignment horizontal="right" vertical="center"/>
    </xf>
    <xf numFmtId="188" fontId="0" fillId="2" borderId="12" xfId="0" applyNumberFormat="1" applyFill="1" applyBorder="1">
      <alignment vertical="center"/>
    </xf>
    <xf numFmtId="188" fontId="0" fillId="2" borderId="8" xfId="0" applyNumberFormat="1" applyFill="1" applyBorder="1" applyAlignment="1">
      <alignment horizontal="right" vertical="center"/>
    </xf>
    <xf numFmtId="186" fontId="0" fillId="2" borderId="10" xfId="0" applyNumberFormat="1" applyFill="1" applyBorder="1" applyAlignment="1">
      <alignment horizontal="right" vertical="center"/>
    </xf>
    <xf numFmtId="38" fontId="0" fillId="2" borderId="12" xfId="1" applyFont="1" applyFill="1" applyBorder="1" applyAlignment="1">
      <alignment horizontal="right" vertical="center" shrinkToFit="1"/>
    </xf>
    <xf numFmtId="185" fontId="0" fillId="2" borderId="12" xfId="0" applyNumberFormat="1" applyFill="1" applyBorder="1" applyAlignment="1">
      <alignment horizontal="right" vertical="center" shrinkToFit="1"/>
    </xf>
    <xf numFmtId="185" fontId="0" fillId="2" borderId="12" xfId="1" applyNumberFormat="1" applyFont="1" applyFill="1" applyBorder="1" applyAlignment="1">
      <alignment horizontal="right" vertical="center" shrinkToFit="1"/>
    </xf>
    <xf numFmtId="38" fontId="0" fillId="2" borderId="13" xfId="1" applyFont="1" applyFill="1" applyBorder="1" applyAlignment="1">
      <alignment horizontal="right" vertical="center" shrinkToFit="1"/>
    </xf>
    <xf numFmtId="185" fontId="0" fillId="2" borderId="13" xfId="0" applyNumberFormat="1" applyFill="1" applyBorder="1" applyAlignment="1">
      <alignment horizontal="right" vertical="center" shrinkToFit="1"/>
    </xf>
    <xf numFmtId="176" fontId="0" fillId="2" borderId="13" xfId="0" applyNumberFormat="1" applyFill="1" applyBorder="1" applyAlignment="1">
      <alignment horizontal="right" vertical="center" shrinkToFit="1"/>
    </xf>
    <xf numFmtId="38" fontId="0" fillId="2" borderId="10" xfId="1" applyFont="1" applyFill="1" applyBorder="1" applyAlignment="1">
      <alignment horizontal="right" vertical="center" shrinkToFit="1"/>
    </xf>
    <xf numFmtId="185" fontId="0" fillId="2" borderId="10" xfId="0" applyNumberFormat="1" applyFill="1" applyBorder="1" applyAlignment="1">
      <alignment horizontal="right" vertical="center" shrinkToFit="1"/>
    </xf>
    <xf numFmtId="176" fontId="0" fillId="2" borderId="10" xfId="0" applyNumberFormat="1" applyFill="1" applyBorder="1" applyAlignment="1">
      <alignment horizontal="right" vertical="center" shrinkToFit="1"/>
    </xf>
    <xf numFmtId="190" fontId="0" fillId="2" borderId="12" xfId="0" applyNumberFormat="1" applyFill="1" applyBorder="1" applyAlignment="1">
      <alignment vertical="center" shrinkToFit="1"/>
    </xf>
    <xf numFmtId="186" fontId="0" fillId="2" borderId="12" xfId="0" applyNumberFormat="1" applyFill="1" applyBorder="1" applyAlignment="1">
      <alignment vertical="center" shrinkToFit="1"/>
    </xf>
    <xf numFmtId="190" fontId="0" fillId="2" borderId="12" xfId="1" applyNumberFormat="1" applyFont="1" applyFill="1" applyBorder="1" applyAlignment="1">
      <alignment horizontal="right" vertical="center" shrinkToFit="1"/>
    </xf>
    <xf numFmtId="190" fontId="0" fillId="2" borderId="13" xfId="0" applyNumberFormat="1" applyFill="1" applyBorder="1" applyAlignment="1">
      <alignment vertical="center" shrinkToFit="1"/>
    </xf>
    <xf numFmtId="186" fontId="0" fillId="2" borderId="13" xfId="0" applyNumberFormat="1" applyFill="1" applyBorder="1" applyAlignment="1">
      <alignment vertical="center" shrinkToFit="1"/>
    </xf>
    <xf numFmtId="190" fontId="0" fillId="2" borderId="10" xfId="0" applyNumberFormat="1" applyFill="1" applyBorder="1" applyAlignment="1">
      <alignment vertical="center" shrinkToFit="1"/>
    </xf>
    <xf numFmtId="186" fontId="0" fillId="2" borderId="10" xfId="0" applyNumberFormat="1" applyFill="1" applyBorder="1" applyAlignment="1">
      <alignment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186" fontId="0" fillId="2" borderId="3" xfId="0" applyNumberForma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185" fontId="0" fillId="2" borderId="3" xfId="0" applyNumberFormat="1" applyFill="1" applyBorder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186" fontId="0" fillId="2" borderId="0" xfId="0" applyNumberFormat="1" applyFill="1">
      <alignment vertical="center"/>
    </xf>
    <xf numFmtId="0" fontId="0" fillId="2" borderId="3" xfId="0" applyFill="1" applyBorder="1" applyAlignment="1">
      <alignment horizontal="center" vertical="center"/>
    </xf>
    <xf numFmtId="0" fontId="18" fillId="2" borderId="5" xfId="0" applyFont="1" applyFill="1" applyBorder="1">
      <alignment vertical="center"/>
    </xf>
    <xf numFmtId="0" fontId="18" fillId="2" borderId="6" xfId="0" applyFont="1" applyFill="1" applyBorder="1">
      <alignment vertical="center"/>
    </xf>
    <xf numFmtId="0" fontId="19" fillId="2" borderId="1" xfId="0" applyFont="1" applyFill="1" applyBorder="1">
      <alignment vertical="center"/>
    </xf>
    <xf numFmtId="0" fontId="19" fillId="2" borderId="2" xfId="0" applyFont="1" applyFill="1" applyBorder="1">
      <alignment vertical="center"/>
    </xf>
    <xf numFmtId="0" fontId="19" fillId="2" borderId="5" xfId="0" applyFont="1" applyFill="1" applyBorder="1">
      <alignment vertical="center"/>
    </xf>
    <xf numFmtId="0" fontId="19" fillId="2" borderId="6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19" fillId="2" borderId="8" xfId="0" applyFont="1" applyFill="1" applyBorder="1" applyAlignment="1">
      <alignment horizontal="center" vertical="center"/>
    </xf>
    <xf numFmtId="177" fontId="19" fillId="2" borderId="12" xfId="0" applyNumberFormat="1" applyFont="1" applyFill="1" applyBorder="1" applyAlignment="1">
      <alignment vertical="center" shrinkToFit="1"/>
    </xf>
    <xf numFmtId="178" fontId="19" fillId="2" borderId="12" xfId="0" applyNumberFormat="1" applyFont="1" applyFill="1" applyBorder="1" applyAlignment="1">
      <alignment vertical="center" shrinkToFit="1"/>
    </xf>
    <xf numFmtId="177" fontId="20" fillId="2" borderId="12" xfId="0" applyNumberFormat="1" applyFont="1" applyFill="1" applyBorder="1" applyAlignment="1">
      <alignment vertical="center" shrinkToFit="1"/>
    </xf>
    <xf numFmtId="177" fontId="20" fillId="2" borderId="12" xfId="0" applyNumberFormat="1" applyFont="1" applyFill="1" applyBorder="1" applyAlignment="1">
      <alignment horizontal="center" vertical="center" shrinkToFit="1"/>
    </xf>
    <xf numFmtId="178" fontId="19" fillId="2" borderId="12" xfId="0" applyNumberFormat="1" applyFont="1" applyFill="1" applyBorder="1" applyAlignment="1">
      <alignment horizontal="center" vertical="center" shrinkToFit="1"/>
    </xf>
    <xf numFmtId="177" fontId="21" fillId="2" borderId="13" xfId="0" applyNumberFormat="1" applyFont="1" applyFill="1" applyBorder="1" applyAlignment="1">
      <alignment vertical="center" shrinkToFit="1"/>
    </xf>
    <xf numFmtId="178" fontId="19" fillId="2" borderId="13" xfId="0" applyNumberFormat="1" applyFont="1" applyFill="1" applyBorder="1" applyAlignment="1">
      <alignment vertical="center" shrinkToFit="1"/>
    </xf>
    <xf numFmtId="177" fontId="22" fillId="2" borderId="12" xfId="0" applyNumberFormat="1" applyFont="1" applyFill="1" applyBorder="1" applyAlignment="1">
      <alignment vertical="center" shrinkToFit="1"/>
    </xf>
    <xf numFmtId="178" fontId="23" fillId="2" borderId="12" xfId="0" applyNumberFormat="1" applyFont="1" applyFill="1" applyBorder="1" applyAlignment="1">
      <alignment vertical="center" shrinkToFit="1"/>
    </xf>
    <xf numFmtId="177" fontId="18" fillId="0" borderId="13" xfId="0" applyNumberFormat="1" applyFont="1" applyFill="1" applyBorder="1" applyAlignment="1">
      <alignment vertical="center" shrinkToFit="1"/>
    </xf>
    <xf numFmtId="178" fontId="18" fillId="0" borderId="5" xfId="0" applyNumberFormat="1" applyFont="1" applyFill="1" applyBorder="1" applyAlignment="1">
      <alignment vertical="center" shrinkToFit="1"/>
    </xf>
    <xf numFmtId="178" fontId="18" fillId="0" borderId="13" xfId="0" applyNumberFormat="1" applyFont="1" applyFill="1" applyBorder="1" applyAlignment="1">
      <alignment vertical="center" shrinkToFit="1"/>
    </xf>
    <xf numFmtId="180" fontId="19" fillId="2" borderId="12" xfId="0" applyNumberFormat="1" applyFont="1" applyFill="1" applyBorder="1" applyAlignment="1">
      <alignment vertical="center" shrinkToFit="1"/>
    </xf>
    <xf numFmtId="177" fontId="20" fillId="2" borderId="8" xfId="0" applyNumberFormat="1" applyFont="1" applyFill="1" applyBorder="1" applyAlignment="1">
      <alignment vertical="center" shrinkToFit="1"/>
    </xf>
    <xf numFmtId="177" fontId="19" fillId="2" borderId="12" xfId="0" applyNumberFormat="1" applyFont="1" applyFill="1" applyBorder="1" applyAlignment="1">
      <alignment horizontal="right" vertical="center" shrinkToFit="1"/>
    </xf>
    <xf numFmtId="178" fontId="19" fillId="2" borderId="12" xfId="0" applyNumberFormat="1" applyFont="1" applyFill="1" applyBorder="1" applyAlignment="1">
      <alignment horizontal="right" vertical="center" shrinkToFit="1"/>
    </xf>
    <xf numFmtId="0" fontId="19" fillId="2" borderId="9" xfId="0" applyFont="1" applyFill="1" applyBorder="1" applyAlignment="1">
      <alignment vertical="center" shrinkToFit="1"/>
    </xf>
    <xf numFmtId="0" fontId="19" fillId="2" borderId="9" xfId="0" applyFont="1" applyFill="1" applyBorder="1" applyAlignment="1">
      <alignment horizontal="left" vertical="center" shrinkToFit="1"/>
    </xf>
    <xf numFmtId="0" fontId="0" fillId="2" borderId="17" xfId="0" applyFill="1" applyBorder="1" applyAlignment="1">
      <alignment horizontal="center" vertical="center" shrinkToFit="1"/>
    </xf>
    <xf numFmtId="189" fontId="0" fillId="2" borderId="17" xfId="0" applyNumberFormat="1" applyFill="1" applyBorder="1" applyAlignment="1">
      <alignment horizontal="center" vertical="center" shrinkToFit="1"/>
    </xf>
    <xf numFmtId="189" fontId="0" fillId="2" borderId="3" xfId="0" applyNumberFormat="1" applyFill="1" applyBorder="1" applyAlignment="1">
      <alignment horizontal="center" vertical="center" shrinkToFit="1"/>
    </xf>
    <xf numFmtId="188" fontId="0" fillId="2" borderId="3" xfId="0" applyNumberFormat="1" applyFill="1" applyBorder="1" applyAlignment="1">
      <alignment horizontal="center" vertical="center" shrinkToFit="1"/>
    </xf>
    <xf numFmtId="0" fontId="0" fillId="2" borderId="10" xfId="0" applyFill="1" applyBorder="1" applyAlignment="1">
      <alignment vertical="center" shrinkToFit="1"/>
    </xf>
    <xf numFmtId="0" fontId="0" fillId="2" borderId="10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>
      <alignment horizontal="right" vertical="center" shrinkToFit="1"/>
    </xf>
    <xf numFmtId="189" fontId="0" fillId="2" borderId="10" xfId="0" applyNumberFormat="1" applyFill="1" applyBorder="1" applyAlignment="1">
      <alignment horizontal="right" vertical="center" shrinkToFit="1"/>
    </xf>
    <xf numFmtId="188" fontId="0" fillId="2" borderId="10" xfId="0" applyNumberFormat="1" applyFill="1" applyBorder="1" applyAlignment="1">
      <alignment horizontal="right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right" vertical="center" shrinkToFit="1"/>
    </xf>
    <xf numFmtId="176" fontId="0" fillId="2" borderId="12" xfId="0" applyNumberFormat="1" applyFill="1" applyBorder="1" applyAlignment="1">
      <alignment horizontal="right" vertical="center" shrinkToFit="1"/>
    </xf>
    <xf numFmtId="0" fontId="0" fillId="2" borderId="8" xfId="0" applyFill="1" applyBorder="1" applyAlignment="1">
      <alignment horizontal="right" vertical="center" shrinkToFit="1"/>
    </xf>
    <xf numFmtId="189" fontId="0" fillId="2" borderId="12" xfId="0" applyNumberFormat="1" applyFill="1" applyBorder="1" applyAlignment="1">
      <alignment horizontal="right" vertical="center" shrinkToFit="1"/>
    </xf>
    <xf numFmtId="183" fontId="0" fillId="2" borderId="9" xfId="0" applyNumberFormat="1" applyFill="1" applyBorder="1" applyAlignment="1">
      <alignment horizontal="right" vertical="center" shrinkToFit="1"/>
    </xf>
    <xf numFmtId="188" fontId="0" fillId="2" borderId="12" xfId="0" applyNumberFormat="1" applyFill="1" applyBorder="1" applyAlignment="1">
      <alignment horizontal="right" vertical="center" shrinkToFit="1"/>
    </xf>
    <xf numFmtId="0" fontId="0" fillId="2" borderId="12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6" xfId="0" applyFill="1" applyBorder="1" applyAlignment="1">
      <alignment horizontal="right" vertical="center" shrinkToFit="1"/>
    </xf>
    <xf numFmtId="0" fontId="0" fillId="2" borderId="13" xfId="0" applyFill="1" applyBorder="1" applyAlignment="1">
      <alignment horizontal="right" vertical="center" shrinkToFit="1"/>
    </xf>
    <xf numFmtId="0" fontId="0" fillId="2" borderId="5" xfId="0" applyFill="1" applyBorder="1" applyAlignment="1">
      <alignment horizontal="right" vertical="center" shrinkToFit="1"/>
    </xf>
    <xf numFmtId="189" fontId="0" fillId="2" borderId="13" xfId="0" applyNumberFormat="1" applyFill="1" applyBorder="1" applyAlignment="1">
      <alignment horizontal="right" vertical="center" shrinkToFit="1"/>
    </xf>
    <xf numFmtId="188" fontId="0" fillId="2" borderId="13" xfId="0" applyNumberFormat="1" applyFill="1" applyBorder="1" applyAlignment="1">
      <alignment horizontal="right" vertical="center" shrinkToFit="1"/>
    </xf>
    <xf numFmtId="38" fontId="0" fillId="2" borderId="8" xfId="1" applyFont="1" applyFill="1" applyBorder="1" applyAlignment="1">
      <alignment horizontal="right" vertical="center" shrinkToFit="1"/>
    </xf>
    <xf numFmtId="176" fontId="0" fillId="2" borderId="12" xfId="0" applyNumberFormat="1" applyFill="1" applyBorder="1" applyAlignment="1">
      <alignment vertical="center" shrinkToFit="1"/>
    </xf>
    <xf numFmtId="38" fontId="0" fillId="2" borderId="5" xfId="1" applyFont="1" applyFill="1" applyBorder="1" applyAlignment="1">
      <alignment horizontal="right" vertical="center" shrinkToFit="1"/>
    </xf>
    <xf numFmtId="180" fontId="0" fillId="2" borderId="3" xfId="0" applyNumberFormat="1" applyFill="1" applyBorder="1" applyAlignment="1">
      <alignment horizontal="center" vertical="center" shrinkToFit="1"/>
    </xf>
    <xf numFmtId="180" fontId="0" fillId="2" borderId="10" xfId="0" applyNumberFormat="1" applyFill="1" applyBorder="1" applyAlignment="1">
      <alignment horizontal="right" vertical="center" shrinkToFit="1"/>
    </xf>
    <xf numFmtId="180" fontId="0" fillId="2" borderId="12" xfId="0" applyNumberFormat="1" applyFill="1" applyBorder="1" applyAlignment="1">
      <alignment horizontal="right" vertical="center" shrinkToFit="1"/>
    </xf>
    <xf numFmtId="180" fontId="0" fillId="2" borderId="13" xfId="0" applyNumberForma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shrinkToFit="1"/>
    </xf>
    <xf numFmtId="177" fontId="6" fillId="2" borderId="1" xfId="0" applyNumberFormat="1" applyFont="1" applyFill="1" applyBorder="1" applyAlignment="1">
      <alignment vertical="center" shrinkToFit="1"/>
    </xf>
    <xf numFmtId="177" fontId="6" fillId="2" borderId="2" xfId="0" applyNumberFormat="1" applyFont="1" applyFill="1" applyBorder="1" applyAlignment="1">
      <alignment vertical="center" shrinkToFit="1"/>
    </xf>
    <xf numFmtId="178" fontId="6" fillId="2" borderId="10" xfId="0" applyNumberFormat="1" applyFont="1" applyFill="1" applyBorder="1" applyAlignment="1">
      <alignment horizontal="right" vertical="center" shrinkToFit="1"/>
    </xf>
    <xf numFmtId="0" fontId="6" fillId="2" borderId="8" xfId="0" applyFont="1" applyFill="1" applyBorder="1" applyAlignment="1">
      <alignment horizontal="right" vertical="center" shrinkToFit="1"/>
    </xf>
    <xf numFmtId="0" fontId="6" fillId="2" borderId="9" xfId="0" applyFont="1" applyFill="1" applyBorder="1" applyAlignment="1">
      <alignment horizontal="left" vertical="center" shrinkToFit="1"/>
    </xf>
    <xf numFmtId="177" fontId="6" fillId="2" borderId="8" xfId="0" applyNumberFormat="1" applyFont="1" applyFill="1" applyBorder="1" applyAlignment="1">
      <alignment vertical="center" shrinkToFit="1"/>
    </xf>
    <xf numFmtId="49" fontId="6" fillId="2" borderId="9" xfId="0" applyNumberFormat="1" applyFont="1" applyFill="1" applyBorder="1" applyAlignment="1">
      <alignment horizontal="right" vertical="center" shrinkToFit="1"/>
    </xf>
    <xf numFmtId="178" fontId="6" fillId="2" borderId="12" xfId="0" applyNumberFormat="1" applyFont="1" applyFill="1" applyBorder="1" applyAlignment="1">
      <alignment horizontal="right" vertical="center" shrinkToFit="1"/>
    </xf>
    <xf numFmtId="0" fontId="6" fillId="2" borderId="8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horizontal="left" vertical="center" shrinkToFit="1"/>
    </xf>
    <xf numFmtId="178" fontId="6" fillId="2" borderId="12" xfId="0" applyNumberFormat="1" applyFont="1" applyFill="1" applyBorder="1" applyAlignment="1">
      <alignment vertical="center" shrinkToFit="1"/>
    </xf>
    <xf numFmtId="0" fontId="6" fillId="2" borderId="9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177" fontId="6" fillId="2" borderId="2" xfId="0" applyNumberFormat="1" applyFont="1" applyFill="1" applyBorder="1" applyAlignment="1">
      <alignment horizontal="right" vertical="center" shrinkToFit="1"/>
    </xf>
    <xf numFmtId="178" fontId="6" fillId="2" borderId="2" xfId="0" applyNumberFormat="1" applyFont="1" applyFill="1" applyBorder="1" applyAlignment="1">
      <alignment horizontal="right" vertical="center" shrinkToFit="1"/>
    </xf>
    <xf numFmtId="0" fontId="5" fillId="2" borderId="8" xfId="0" applyFont="1" applyFill="1" applyBorder="1" applyAlignment="1">
      <alignment horizontal="right" vertical="center" shrinkToFit="1"/>
    </xf>
    <xf numFmtId="178" fontId="6" fillId="2" borderId="9" xfId="0" applyNumberFormat="1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178" fontId="6" fillId="2" borderId="12" xfId="1" applyNumberFormat="1" applyFont="1" applyFill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  <xf numFmtId="0" fontId="6" fillId="2" borderId="5" xfId="0" applyFont="1" applyFill="1" applyBorder="1" applyAlignment="1">
      <alignment vertical="center" shrinkToFit="1"/>
    </xf>
    <xf numFmtId="0" fontId="6" fillId="2" borderId="13" xfId="0" applyFont="1" applyFill="1" applyBorder="1" applyAlignment="1">
      <alignment vertical="center" shrinkToFit="1"/>
    </xf>
    <xf numFmtId="3" fontId="9" fillId="2" borderId="12" xfId="1" applyNumberFormat="1" applyFont="1" applyFill="1" applyBorder="1" applyAlignment="1">
      <alignment horizontal="right" vertical="center" shrinkToFit="1"/>
    </xf>
    <xf numFmtId="177" fontId="6" fillId="2" borderId="16" xfId="0" applyNumberFormat="1" applyFont="1" applyFill="1" applyBorder="1" applyAlignment="1">
      <alignment vertical="center" shrinkToFit="1"/>
    </xf>
    <xf numFmtId="178" fontId="6" fillId="2" borderId="9" xfId="0" applyNumberFormat="1" applyFont="1" applyFill="1" applyBorder="1" applyAlignment="1">
      <alignment horizontal="right" vertical="center" shrinkToFit="1"/>
    </xf>
    <xf numFmtId="0" fontId="5" fillId="2" borderId="5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horizontal="left" vertical="center" shrinkToFit="1"/>
    </xf>
    <xf numFmtId="177" fontId="6" fillId="2" borderId="5" xfId="0" applyNumberFormat="1" applyFont="1" applyFill="1" applyBorder="1" applyAlignment="1">
      <alignment vertical="center" shrinkToFit="1"/>
    </xf>
    <xf numFmtId="49" fontId="6" fillId="2" borderId="6" xfId="0" applyNumberFormat="1" applyFont="1" applyFill="1" applyBorder="1" applyAlignment="1">
      <alignment horizontal="right" vertical="center" shrinkToFit="1"/>
    </xf>
    <xf numFmtId="178" fontId="6" fillId="2" borderId="13" xfId="0" applyNumberFormat="1" applyFont="1" applyFill="1" applyBorder="1" applyAlignment="1">
      <alignment vertical="center" shrinkToFit="1"/>
    </xf>
    <xf numFmtId="177" fontId="6" fillId="2" borderId="8" xfId="1" applyNumberFormat="1" applyFont="1" applyFill="1" applyBorder="1" applyAlignment="1">
      <alignment vertical="center" shrinkToFit="1"/>
    </xf>
    <xf numFmtId="49" fontId="6" fillId="2" borderId="9" xfId="1" applyNumberFormat="1" applyFont="1" applyFill="1" applyBorder="1" applyAlignment="1">
      <alignment horizontal="right" vertical="center" shrinkToFit="1"/>
    </xf>
    <xf numFmtId="0" fontId="8" fillId="2" borderId="6" xfId="0" applyFont="1" applyFill="1" applyBorder="1" applyAlignment="1">
      <alignment horizontal="left" vertical="center" shrinkToFit="1"/>
    </xf>
    <xf numFmtId="177" fontId="6" fillId="2" borderId="5" xfId="1" applyNumberFormat="1" applyFont="1" applyFill="1" applyBorder="1" applyAlignment="1">
      <alignment vertical="center" shrinkToFit="1"/>
    </xf>
    <xf numFmtId="49" fontId="6" fillId="2" borderId="6" xfId="1" applyNumberFormat="1" applyFont="1" applyFill="1" applyBorder="1" applyAlignment="1">
      <alignment horizontal="right" vertical="center" shrinkToFit="1"/>
    </xf>
    <xf numFmtId="180" fontId="6" fillId="2" borderId="2" xfId="0" applyNumberFormat="1" applyFont="1" applyFill="1" applyBorder="1" applyAlignment="1">
      <alignment horizontal="right" vertical="center" shrinkToFit="1"/>
    </xf>
    <xf numFmtId="180" fontId="6" fillId="2" borderId="9" xfId="0" applyNumberFormat="1" applyFont="1" applyFill="1" applyBorder="1" applyAlignment="1">
      <alignment vertical="center" shrinkToFit="1"/>
    </xf>
    <xf numFmtId="180" fontId="6" fillId="2" borderId="12" xfId="0" applyNumberFormat="1" applyFont="1" applyFill="1" applyBorder="1" applyAlignment="1">
      <alignment vertical="center" shrinkToFit="1"/>
    </xf>
    <xf numFmtId="180" fontId="6" fillId="2" borderId="13" xfId="0" applyNumberFormat="1" applyFont="1" applyFill="1" applyBorder="1" applyAlignment="1">
      <alignment vertical="center" shrinkToFit="1"/>
    </xf>
    <xf numFmtId="180" fontId="6" fillId="2" borderId="6" xfId="0" applyNumberFormat="1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center" vertical="center" shrinkToFit="1"/>
    </xf>
    <xf numFmtId="177" fontId="6" fillId="2" borderId="8" xfId="0" applyNumberFormat="1" applyFont="1" applyFill="1" applyBorder="1" applyAlignment="1">
      <alignment horizontal="right" vertical="center" shrinkToFit="1"/>
    </xf>
    <xf numFmtId="177" fontId="6" fillId="2" borderId="8" xfId="0" quotePrefix="1" applyNumberFormat="1" applyFont="1" applyFill="1" applyBorder="1" applyAlignment="1">
      <alignment horizontal="right" vertical="center" shrinkToFit="1"/>
    </xf>
    <xf numFmtId="177" fontId="6" fillId="2" borderId="1" xfId="0" applyNumberFormat="1" applyFont="1" applyFill="1" applyBorder="1" applyAlignment="1">
      <alignment horizontal="right" vertical="center" shrinkToFit="1"/>
    </xf>
    <xf numFmtId="177" fontId="6" fillId="2" borderId="6" xfId="0" applyNumberFormat="1" applyFont="1" applyFill="1" applyBorder="1" applyAlignment="1">
      <alignment vertical="center" shrinkToFit="1"/>
    </xf>
    <xf numFmtId="177" fontId="6" fillId="2" borderId="12" xfId="0" applyNumberFormat="1" applyFont="1" applyFill="1" applyBorder="1" applyAlignment="1">
      <alignment horizontal="right" vertical="center" shrinkToFit="1"/>
    </xf>
    <xf numFmtId="0" fontId="9" fillId="2" borderId="3" xfId="0" applyFont="1" applyFill="1" applyBorder="1" applyAlignment="1">
      <alignment horizontal="center" vertical="center" shrinkToFit="1"/>
    </xf>
    <xf numFmtId="177" fontId="9" fillId="2" borderId="10" xfId="0" applyNumberFormat="1" applyFont="1" applyFill="1" applyBorder="1" applyAlignment="1">
      <alignment horizontal="right" vertical="center" shrinkToFit="1"/>
    </xf>
    <xf numFmtId="178" fontId="9" fillId="2" borderId="10" xfId="0" applyNumberFormat="1" applyFont="1" applyFill="1" applyBorder="1" applyAlignment="1">
      <alignment horizontal="right" vertical="center" shrinkToFit="1"/>
    </xf>
    <xf numFmtId="0" fontId="9" fillId="2" borderId="12" xfId="0" applyFont="1" applyFill="1" applyBorder="1" applyAlignment="1">
      <alignment vertical="center" shrinkToFit="1"/>
    </xf>
    <xf numFmtId="177" fontId="9" fillId="2" borderId="12" xfId="1" applyNumberFormat="1" applyFont="1" applyFill="1" applyBorder="1" applyAlignment="1">
      <alignment vertical="center" shrinkToFit="1"/>
    </xf>
    <xf numFmtId="178" fontId="9" fillId="2" borderId="12" xfId="0" applyNumberFormat="1" applyFont="1" applyFill="1" applyBorder="1" applyAlignment="1">
      <alignment vertical="center" shrinkToFit="1"/>
    </xf>
    <xf numFmtId="177" fontId="9" fillId="2" borderId="12" xfId="0" applyNumberFormat="1" applyFont="1" applyFill="1" applyBorder="1" applyAlignment="1">
      <alignment horizontal="center" vertical="center" shrinkToFit="1"/>
    </xf>
    <xf numFmtId="178" fontId="9" fillId="2" borderId="12" xfId="0" applyNumberFormat="1" applyFont="1" applyFill="1" applyBorder="1" applyAlignment="1">
      <alignment horizontal="center" vertical="center" shrinkToFit="1"/>
    </xf>
    <xf numFmtId="178" fontId="9" fillId="2" borderId="12" xfId="0" applyNumberFormat="1" applyFont="1" applyFill="1" applyBorder="1" applyAlignment="1">
      <alignment horizontal="right" vertical="center" shrinkToFit="1"/>
    </xf>
    <xf numFmtId="177" fontId="9" fillId="2" borderId="12" xfId="0" applyNumberFormat="1" applyFont="1" applyFill="1" applyBorder="1" applyAlignment="1">
      <alignment horizontal="right" vertical="center" shrinkToFit="1"/>
    </xf>
    <xf numFmtId="177" fontId="9" fillId="2" borderId="12" xfId="1" applyNumberFormat="1" applyFont="1" applyFill="1" applyBorder="1" applyAlignment="1">
      <alignment horizontal="center" vertical="center" shrinkToFit="1"/>
    </xf>
    <xf numFmtId="177" fontId="9" fillId="2" borderId="12" xfId="1" applyNumberFormat="1" applyFont="1" applyFill="1" applyBorder="1" applyAlignment="1">
      <alignment horizontal="right" vertical="center" shrinkToFit="1"/>
    </xf>
    <xf numFmtId="177" fontId="9" fillId="2" borderId="12" xfId="0" applyNumberFormat="1" applyFont="1" applyFill="1" applyBorder="1" applyAlignment="1">
      <alignment vertical="center" shrinkToFit="1"/>
    </xf>
    <xf numFmtId="191" fontId="0" fillId="0" borderId="0" xfId="0" applyNumberFormat="1">
      <alignment vertical="center"/>
    </xf>
    <xf numFmtId="192" fontId="0" fillId="0" borderId="0" xfId="0" applyNumberFormat="1">
      <alignment vertical="center"/>
    </xf>
    <xf numFmtId="193" fontId="0" fillId="0" borderId="0" xfId="0" applyNumberFormat="1">
      <alignment vertical="center"/>
    </xf>
    <xf numFmtId="196" fontId="0" fillId="0" borderId="0" xfId="0" applyNumberFormat="1">
      <alignment vertical="center"/>
    </xf>
    <xf numFmtId="197" fontId="0" fillId="0" borderId="0" xfId="0" applyNumberFormat="1">
      <alignment vertical="center"/>
    </xf>
    <xf numFmtId="177" fontId="7" fillId="2" borderId="1" xfId="0" applyNumberFormat="1" applyFont="1" applyFill="1" applyBorder="1" applyAlignment="1">
      <alignment vertical="center" shrinkToFit="1"/>
    </xf>
    <xf numFmtId="177" fontId="7" fillId="2" borderId="2" xfId="0" applyNumberFormat="1" applyFont="1" applyFill="1" applyBorder="1" applyAlignment="1">
      <alignment vertical="center" shrinkToFit="1"/>
    </xf>
    <xf numFmtId="177" fontId="7" fillId="2" borderId="5" xfId="0" applyNumberFormat="1" applyFont="1" applyFill="1" applyBorder="1">
      <alignment vertical="center"/>
    </xf>
    <xf numFmtId="177" fontId="7" fillId="2" borderId="6" xfId="0" applyNumberFormat="1" applyFont="1" applyFill="1" applyBorder="1">
      <alignment vertical="center"/>
    </xf>
    <xf numFmtId="178" fontId="7" fillId="2" borderId="13" xfId="0" applyNumberFormat="1" applyFont="1" applyFill="1" applyBorder="1">
      <alignment vertical="center"/>
    </xf>
    <xf numFmtId="0" fontId="7" fillId="0" borderId="0" xfId="0" applyFont="1">
      <alignment vertical="center"/>
    </xf>
    <xf numFmtId="177" fontId="7" fillId="2" borderId="5" xfId="0" applyNumberFormat="1" applyFont="1" applyFill="1" applyBorder="1" applyAlignment="1">
      <alignment vertical="center" shrinkToFit="1"/>
    </xf>
    <xf numFmtId="177" fontId="7" fillId="2" borderId="6" xfId="0" applyNumberFormat="1" applyFont="1" applyFill="1" applyBorder="1" applyAlignment="1">
      <alignment vertical="center" shrinkToFit="1"/>
    </xf>
    <xf numFmtId="178" fontId="7" fillId="2" borderId="13" xfId="0" applyNumberFormat="1" applyFont="1" applyFill="1" applyBorder="1" applyAlignment="1">
      <alignment vertical="center" shrinkToFit="1"/>
    </xf>
    <xf numFmtId="0" fontId="7" fillId="2" borderId="0" xfId="0" applyFont="1" applyFill="1" applyBorder="1">
      <alignment vertical="center"/>
    </xf>
    <xf numFmtId="177" fontId="7" fillId="2" borderId="13" xfId="0" applyNumberFormat="1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84" fontId="24" fillId="2" borderId="9" xfId="0" applyNumberFormat="1" applyFont="1" applyFill="1" applyBorder="1" applyAlignment="1">
      <alignment horizontal="right" vertical="center"/>
    </xf>
    <xf numFmtId="182" fontId="24" fillId="2" borderId="9" xfId="0" applyNumberFormat="1" applyFont="1" applyFill="1" applyBorder="1" applyAlignment="1">
      <alignment horizontal="right" vertical="center"/>
    </xf>
    <xf numFmtId="182" fontId="9" fillId="2" borderId="6" xfId="0" applyNumberFormat="1" applyFont="1" applyFill="1" applyBorder="1">
      <alignment vertical="center"/>
    </xf>
    <xf numFmtId="194" fontId="24" fillId="2" borderId="9" xfId="0" applyNumberFormat="1" applyFont="1" applyFill="1" applyBorder="1" applyAlignment="1">
      <alignment horizontal="right" vertical="center"/>
    </xf>
    <xf numFmtId="0" fontId="24" fillId="2" borderId="9" xfId="0" applyFont="1" applyFill="1" applyBorder="1">
      <alignment vertical="center"/>
    </xf>
    <xf numFmtId="177" fontId="9" fillId="2" borderId="8" xfId="0" applyNumberFormat="1" applyFont="1" applyFill="1" applyBorder="1" applyAlignment="1">
      <alignment vertical="center" shrinkToFit="1"/>
    </xf>
    <xf numFmtId="177" fontId="9" fillId="2" borderId="8" xfId="0" applyNumberFormat="1" applyFont="1" applyFill="1" applyBorder="1" applyAlignment="1">
      <alignment horizontal="right" vertical="center" shrinkToFit="1"/>
    </xf>
    <xf numFmtId="194" fontId="9" fillId="2" borderId="9" xfId="0" applyNumberFormat="1" applyFont="1" applyFill="1" applyBorder="1" applyAlignment="1">
      <alignment horizontal="right" vertical="center" shrinkToFit="1"/>
    </xf>
    <xf numFmtId="49" fontId="9" fillId="2" borderId="9" xfId="0" applyNumberFormat="1" applyFont="1" applyFill="1" applyBorder="1" applyAlignment="1">
      <alignment horizontal="right" vertical="center" shrinkToFit="1"/>
    </xf>
    <xf numFmtId="0" fontId="9" fillId="0" borderId="3" xfId="0" applyFont="1" applyFill="1" applyBorder="1" applyAlignment="1">
      <alignment horizontal="center" vertical="center" shrinkToFit="1"/>
    </xf>
    <xf numFmtId="177" fontId="9" fillId="2" borderId="1" xfId="0" applyNumberFormat="1" applyFont="1" applyFill="1" applyBorder="1" applyAlignment="1">
      <alignment vertical="center" shrinkToFit="1"/>
    </xf>
    <xf numFmtId="177" fontId="9" fillId="2" borderId="2" xfId="0" applyNumberFormat="1" applyFont="1" applyFill="1" applyBorder="1" applyAlignment="1">
      <alignment vertical="center" shrinkToFit="1"/>
    </xf>
    <xf numFmtId="177" fontId="9" fillId="2" borderId="5" xfId="0" applyNumberFormat="1" applyFont="1" applyFill="1" applyBorder="1">
      <alignment vertical="center"/>
    </xf>
    <xf numFmtId="177" fontId="9" fillId="2" borderId="6" xfId="0" applyNumberFormat="1" applyFont="1" applyFill="1" applyBorder="1">
      <alignment vertical="center"/>
    </xf>
    <xf numFmtId="177" fontId="9" fillId="2" borderId="2" xfId="0" applyNumberFormat="1" applyFont="1" applyFill="1" applyBorder="1" applyAlignment="1">
      <alignment horizontal="right" vertical="center" shrinkToFit="1"/>
    </xf>
    <xf numFmtId="177" fontId="9" fillId="2" borderId="1" xfId="0" applyNumberFormat="1" applyFont="1" applyFill="1" applyBorder="1" applyAlignment="1">
      <alignment horizontal="right" vertical="center" shrinkToFit="1"/>
    </xf>
    <xf numFmtId="0" fontId="9" fillId="0" borderId="0" xfId="0" applyFont="1">
      <alignment vertical="center"/>
    </xf>
    <xf numFmtId="176" fontId="0" fillId="2" borderId="5" xfId="0" applyNumberFormat="1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85" fontId="0" fillId="2" borderId="12" xfId="3" applyNumberFormat="1" applyFont="1" applyFill="1" applyBorder="1" applyAlignment="1">
      <alignment vertical="center"/>
    </xf>
    <xf numFmtId="176" fontId="0" fillId="2" borderId="12" xfId="0" applyNumberFormat="1" applyFill="1" applyBorder="1" applyAlignment="1">
      <alignment vertical="center"/>
    </xf>
    <xf numFmtId="177" fontId="6" fillId="2" borderId="8" xfId="0" applyNumberFormat="1" applyFont="1" applyFill="1" applyBorder="1" applyAlignment="1">
      <alignment horizontal="right" vertical="center" shrinkToFit="1"/>
    </xf>
    <xf numFmtId="182" fontId="24" fillId="2" borderId="9" xfId="0" applyNumberFormat="1" applyFont="1" applyFill="1" applyBorder="1" applyAlignment="1">
      <alignment horizontal="right" vertical="center" shrinkToFit="1"/>
    </xf>
    <xf numFmtId="184" fontId="24" fillId="2" borderId="9" xfId="0" applyNumberFormat="1" applyFont="1" applyFill="1" applyBorder="1" applyAlignment="1">
      <alignment horizontal="right" vertical="center" shrinkToFit="1"/>
    </xf>
    <xf numFmtId="0" fontId="24" fillId="2" borderId="9" xfId="0" applyFont="1" applyFill="1" applyBorder="1" applyAlignment="1">
      <alignment horizontal="right" vertical="center" shrinkToFit="1"/>
    </xf>
    <xf numFmtId="0" fontId="9" fillId="2" borderId="17" xfId="0" applyFont="1" applyFill="1" applyBorder="1" applyAlignment="1">
      <alignment horizontal="center" vertical="center" shrinkToFit="1"/>
    </xf>
    <xf numFmtId="185" fontId="0" fillId="0" borderId="12" xfId="0" applyNumberFormat="1" applyFill="1" applyBorder="1" applyAlignment="1">
      <alignment horizontal="right" vertical="center"/>
    </xf>
    <xf numFmtId="187" fontId="0" fillId="0" borderId="12" xfId="0" applyNumberForma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vertical="center" shrinkToFit="1"/>
    </xf>
    <xf numFmtId="0" fontId="9" fillId="2" borderId="9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vertical="center" shrinkToFit="1"/>
    </xf>
    <xf numFmtId="0" fontId="9" fillId="2" borderId="10" xfId="0" applyFont="1" applyFill="1" applyBorder="1" applyAlignment="1">
      <alignment horizontal="right" vertical="center" shrinkToFit="1"/>
    </xf>
    <xf numFmtId="0" fontId="9" fillId="2" borderId="1" xfId="0" applyFont="1" applyFill="1" applyBorder="1" applyAlignment="1">
      <alignment horizontal="right" vertical="center" shrinkToFit="1"/>
    </xf>
    <xf numFmtId="0" fontId="9" fillId="2" borderId="2" xfId="0" applyFont="1" applyFill="1" applyBorder="1" applyAlignment="1">
      <alignment horizontal="right" vertical="center" shrinkToFit="1"/>
    </xf>
    <xf numFmtId="176" fontId="9" fillId="2" borderId="12" xfId="0" applyNumberFormat="1" applyFont="1" applyFill="1" applyBorder="1" applyAlignment="1">
      <alignment vertical="center" shrinkToFit="1"/>
    </xf>
    <xf numFmtId="38" fontId="9" fillId="2" borderId="8" xfId="1" applyFont="1" applyFill="1" applyBorder="1" applyAlignment="1">
      <alignment vertical="center" shrinkToFit="1"/>
    </xf>
    <xf numFmtId="38" fontId="9" fillId="2" borderId="9" xfId="1" applyFont="1" applyFill="1" applyBorder="1" applyAlignment="1">
      <alignment vertical="center" shrinkToFit="1"/>
    </xf>
    <xf numFmtId="38" fontId="9" fillId="2" borderId="8" xfId="1" applyFont="1" applyFill="1" applyBorder="1" applyAlignment="1">
      <alignment horizontal="right" vertical="center" shrinkToFit="1"/>
    </xf>
    <xf numFmtId="38" fontId="9" fillId="2" borderId="12" xfId="1" applyFont="1" applyFill="1" applyBorder="1" applyAlignment="1">
      <alignment vertical="center" shrinkToFit="1"/>
    </xf>
    <xf numFmtId="186" fontId="9" fillId="2" borderId="0" xfId="0" applyNumberFormat="1" applyFont="1" applyFill="1" applyAlignment="1">
      <alignment vertical="center"/>
    </xf>
    <xf numFmtId="0" fontId="9" fillId="2" borderId="9" xfId="0" applyFont="1" applyFill="1" applyBorder="1" applyAlignment="1">
      <alignment horizontal="right" vertical="center" shrinkToFit="1"/>
    </xf>
    <xf numFmtId="176" fontId="9" fillId="2" borderId="12" xfId="0" applyNumberFormat="1" applyFont="1" applyFill="1" applyBorder="1" applyAlignment="1">
      <alignment horizontal="right" vertical="center" shrinkToFit="1"/>
    </xf>
    <xf numFmtId="194" fontId="9" fillId="2" borderId="9" xfId="1" applyNumberFormat="1" applyFont="1" applyFill="1" applyBorder="1" applyAlignment="1">
      <alignment horizontal="right" vertical="center" shrinkToFit="1"/>
    </xf>
    <xf numFmtId="38" fontId="9" fillId="2" borderId="12" xfId="1" applyFont="1" applyFill="1" applyBorder="1" applyAlignment="1">
      <alignment horizontal="right" vertical="center" shrinkToFit="1"/>
    </xf>
    <xf numFmtId="186" fontId="9" fillId="2" borderId="0" xfId="0" applyNumberFormat="1" applyFont="1" applyFill="1" applyAlignment="1">
      <alignment horizontal="right" vertical="center"/>
    </xf>
    <xf numFmtId="0" fontId="9" fillId="2" borderId="8" xfId="0" applyFont="1" applyFill="1" applyBorder="1" applyAlignment="1">
      <alignment horizontal="right"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38" fontId="9" fillId="2" borderId="6" xfId="1" applyFont="1" applyFill="1" applyBorder="1" applyAlignment="1">
      <alignment vertical="center" shrinkToFit="1"/>
    </xf>
    <xf numFmtId="38" fontId="9" fillId="2" borderId="13" xfId="1" applyFont="1" applyFill="1" applyBorder="1" applyAlignment="1">
      <alignment vertical="center" shrinkToFit="1"/>
    </xf>
    <xf numFmtId="0" fontId="9" fillId="2" borderId="0" xfId="0" applyFont="1" applyFill="1" applyAlignment="1">
      <alignment vertical="center" shrinkToFit="1"/>
    </xf>
    <xf numFmtId="0" fontId="9" fillId="2" borderId="10" xfId="0" applyFont="1" applyFill="1" applyBorder="1" applyAlignment="1">
      <alignment vertical="center" shrinkToFit="1"/>
    </xf>
    <xf numFmtId="38" fontId="9" fillId="2" borderId="0" xfId="1" applyFont="1" applyFill="1" applyAlignment="1">
      <alignment vertical="center" shrinkToFit="1"/>
    </xf>
    <xf numFmtId="38" fontId="9" fillId="2" borderId="10" xfId="1" applyFont="1" applyFill="1" applyBorder="1" applyAlignment="1">
      <alignment vertical="center" shrinkToFit="1"/>
    </xf>
    <xf numFmtId="0" fontId="9" fillId="2" borderId="0" xfId="0" applyFont="1" applyFill="1" applyAlignment="1">
      <alignment horizontal="right" vertical="center" shrinkToFit="1"/>
    </xf>
    <xf numFmtId="0" fontId="9" fillId="2" borderId="12" xfId="0" applyFont="1" applyFill="1" applyBorder="1" applyAlignment="1">
      <alignment horizontal="right" vertical="center" shrinkToFit="1"/>
    </xf>
    <xf numFmtId="38" fontId="9" fillId="2" borderId="0" xfId="1" applyFont="1" applyFill="1" applyAlignment="1">
      <alignment horizontal="right" vertical="center" shrinkToFit="1"/>
    </xf>
    <xf numFmtId="176" fontId="9" fillId="2" borderId="0" xfId="0" applyNumberFormat="1" applyFont="1" applyFill="1" applyAlignment="1">
      <alignment horizontal="right" vertical="center" shrinkToFit="1"/>
    </xf>
    <xf numFmtId="0" fontId="9" fillId="2" borderId="15" xfId="0" applyFont="1" applyFill="1" applyBorder="1" applyAlignment="1">
      <alignment vertical="center" shrinkToFit="1"/>
    </xf>
    <xf numFmtId="176" fontId="9" fillId="2" borderId="0" xfId="0" applyNumberFormat="1" applyFont="1" applyFill="1" applyAlignment="1">
      <alignment vertical="center" shrinkToFit="1"/>
    </xf>
    <xf numFmtId="176" fontId="9" fillId="2" borderId="13" xfId="0" applyNumberFormat="1" applyFont="1" applyFill="1" applyBorder="1" applyAlignment="1">
      <alignment vertical="center" shrinkToFit="1"/>
    </xf>
    <xf numFmtId="176" fontId="9" fillId="2" borderId="10" xfId="0" applyNumberFormat="1" applyFont="1" applyFill="1" applyBorder="1" applyAlignment="1">
      <alignment vertical="center" shrinkToFit="1"/>
    </xf>
    <xf numFmtId="0" fontId="9" fillId="2" borderId="5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right" vertical="center" shrinkToFit="1"/>
    </xf>
    <xf numFmtId="176" fontId="9" fillId="2" borderId="13" xfId="0" applyNumberFormat="1" applyFont="1" applyFill="1" applyBorder="1" applyAlignment="1">
      <alignment horizontal="right" vertical="center" shrinkToFit="1"/>
    </xf>
    <xf numFmtId="38" fontId="9" fillId="2" borderId="5" xfId="1" applyFont="1" applyFill="1" applyBorder="1" applyAlignment="1">
      <alignment horizontal="right" vertical="center" shrinkToFit="1"/>
    </xf>
    <xf numFmtId="38" fontId="9" fillId="2" borderId="13" xfId="1" applyFont="1" applyFill="1" applyBorder="1" applyAlignment="1">
      <alignment horizontal="right" vertical="center" shrinkToFit="1"/>
    </xf>
    <xf numFmtId="176" fontId="9" fillId="2" borderId="10" xfId="0" applyNumberFormat="1" applyFont="1" applyFill="1" applyBorder="1" applyAlignment="1">
      <alignment horizontal="right" vertical="center" shrinkToFit="1"/>
    </xf>
    <xf numFmtId="38" fontId="9" fillId="2" borderId="1" xfId="1" applyFont="1" applyFill="1" applyBorder="1" applyAlignment="1">
      <alignment horizontal="right" vertical="center" shrinkToFit="1"/>
    </xf>
    <xf numFmtId="38" fontId="9" fillId="2" borderId="10" xfId="1" applyFont="1" applyFill="1" applyBorder="1" applyAlignment="1">
      <alignment horizontal="right" vertical="center" shrinkToFit="1"/>
    </xf>
    <xf numFmtId="194" fontId="9" fillId="2" borderId="9" xfId="0" applyNumberFormat="1" applyFont="1" applyFill="1" applyBorder="1" applyAlignment="1">
      <alignment vertical="center" shrinkToFit="1"/>
    </xf>
    <xf numFmtId="0" fontId="9" fillId="2" borderId="0" xfId="0" applyNumberFormat="1" applyFont="1" applyFill="1" applyAlignment="1">
      <alignment vertical="center"/>
    </xf>
    <xf numFmtId="0" fontId="9" fillId="2" borderId="16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horizontal="right" vertical="center" shrinkToFit="1"/>
    </xf>
    <xf numFmtId="179" fontId="9" fillId="2" borderId="0" xfId="0" applyNumberFormat="1" applyFont="1" applyFill="1" applyBorder="1" applyAlignment="1">
      <alignment horizontal="right" vertical="center" shrinkToFit="1"/>
    </xf>
    <xf numFmtId="0" fontId="9" fillId="2" borderId="16" xfId="0" applyFont="1" applyFill="1" applyBorder="1" applyAlignment="1">
      <alignment horizontal="right" vertical="center" shrinkToFit="1"/>
    </xf>
    <xf numFmtId="176" fontId="9" fillId="2" borderId="9" xfId="0" applyNumberFormat="1" applyFont="1" applyFill="1" applyBorder="1" applyAlignment="1">
      <alignment horizontal="right" vertical="center" shrinkToFit="1"/>
    </xf>
    <xf numFmtId="38" fontId="9" fillId="2" borderId="0" xfId="1" applyFont="1" applyFill="1" applyBorder="1" applyAlignment="1">
      <alignment vertical="center" shrinkToFit="1"/>
    </xf>
    <xf numFmtId="38" fontId="9" fillId="2" borderId="0" xfId="1" applyFont="1" applyFill="1" applyBorder="1" applyAlignment="1">
      <alignment horizontal="right" vertical="center" shrinkToFit="1"/>
    </xf>
    <xf numFmtId="38" fontId="9" fillId="2" borderId="15" xfId="1" applyFont="1" applyFill="1" applyBorder="1" applyAlignment="1">
      <alignment vertical="center" shrinkToFit="1"/>
    </xf>
    <xf numFmtId="38" fontId="9" fillId="2" borderId="9" xfId="1" applyFont="1" applyFill="1" applyBorder="1" applyAlignment="1">
      <alignment horizontal="right" vertical="center" shrinkToFit="1"/>
    </xf>
    <xf numFmtId="176" fontId="9" fillId="2" borderId="6" xfId="0" applyNumberFormat="1" applyFont="1" applyFill="1" applyBorder="1" applyAlignment="1">
      <alignment horizontal="right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186" fontId="0" fillId="2" borderId="3" xfId="0" applyNumberFormat="1" applyFill="1" applyBorder="1" applyAlignment="1">
      <alignment horizontal="center" vertical="center" shrinkToFit="1"/>
    </xf>
    <xf numFmtId="186" fontId="0" fillId="2" borderId="15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177" fontId="6" fillId="2" borderId="1" xfId="0" applyNumberFormat="1" applyFont="1" applyFill="1" applyBorder="1" applyAlignment="1">
      <alignment horizontal="right" vertical="center" shrinkToFit="1"/>
    </xf>
    <xf numFmtId="177" fontId="6" fillId="2" borderId="2" xfId="0" applyNumberFormat="1" applyFont="1" applyFill="1" applyBorder="1" applyAlignment="1">
      <alignment horizontal="right" vertical="center" shrinkToFit="1"/>
    </xf>
    <xf numFmtId="177" fontId="6" fillId="2" borderId="8" xfId="0" applyNumberFormat="1" applyFont="1" applyFill="1" applyBorder="1" applyAlignment="1">
      <alignment horizontal="right" vertical="center" shrinkToFit="1"/>
    </xf>
    <xf numFmtId="177" fontId="6" fillId="2" borderId="9" xfId="0" applyNumberFormat="1" applyFont="1" applyFill="1" applyBorder="1" applyAlignment="1">
      <alignment horizontal="right" vertical="center" shrinkToFit="1"/>
    </xf>
    <xf numFmtId="177" fontId="9" fillId="2" borderId="8" xfId="1" applyNumberFormat="1" applyFont="1" applyFill="1" applyBorder="1" applyAlignment="1">
      <alignment horizontal="right" vertical="center" shrinkToFit="1"/>
    </xf>
    <xf numFmtId="177" fontId="9" fillId="2" borderId="9" xfId="1" applyNumberFormat="1" applyFont="1" applyFill="1" applyBorder="1" applyAlignment="1">
      <alignment horizontal="right" vertical="center" shrinkToFit="1"/>
    </xf>
    <xf numFmtId="177" fontId="6" fillId="2" borderId="8" xfId="1" applyNumberFormat="1" applyFont="1" applyFill="1" applyBorder="1" applyAlignment="1">
      <alignment horizontal="right" vertical="center" shrinkToFit="1"/>
    </xf>
    <xf numFmtId="177" fontId="6" fillId="2" borderId="9" xfId="1" applyNumberFormat="1" applyFont="1" applyFill="1" applyBorder="1" applyAlignment="1">
      <alignment horizontal="right" vertical="center" shrinkToFit="1"/>
    </xf>
    <xf numFmtId="177" fontId="9" fillId="2" borderId="5" xfId="1" applyNumberFormat="1" applyFont="1" applyFill="1" applyBorder="1" applyAlignment="1">
      <alignment horizontal="right" vertical="center"/>
    </xf>
    <xf numFmtId="177" fontId="9" fillId="2" borderId="6" xfId="1" applyNumberFormat="1" applyFont="1" applyFill="1" applyBorder="1" applyAlignment="1">
      <alignment horizontal="right" vertical="center"/>
    </xf>
    <xf numFmtId="177" fontId="6" fillId="2" borderId="5" xfId="1" applyNumberFormat="1" applyFont="1" applyFill="1" applyBorder="1" applyAlignment="1">
      <alignment horizontal="right" vertical="center"/>
    </xf>
    <xf numFmtId="177" fontId="6" fillId="2" borderId="6" xfId="1" applyNumberFormat="1" applyFont="1" applyFill="1" applyBorder="1" applyAlignment="1">
      <alignment horizontal="right" vertical="center"/>
    </xf>
    <xf numFmtId="177" fontId="6" fillId="2" borderId="5" xfId="0" applyNumberFormat="1" applyFont="1" applyFill="1" applyBorder="1" applyAlignment="1">
      <alignment horizontal="right" vertical="center"/>
    </xf>
    <xf numFmtId="177" fontId="6" fillId="2" borderId="6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177" fontId="6" fillId="2" borderId="5" xfId="0" applyNumberFormat="1" applyFont="1" applyFill="1" applyBorder="1" applyAlignment="1">
      <alignment horizontal="right" vertical="center" shrinkToFit="1"/>
    </xf>
    <xf numFmtId="177" fontId="6" fillId="2" borderId="6" xfId="0" applyNumberFormat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195" fontId="0" fillId="2" borderId="0" xfId="0" applyNumberFormat="1" applyFill="1">
      <alignment vertical="center"/>
    </xf>
    <xf numFmtId="0" fontId="19" fillId="2" borderId="2" xfId="0" applyFont="1" applyFill="1" applyBorder="1" applyAlignment="1">
      <alignment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18" xfId="0" applyFont="1" applyFill="1" applyBorder="1" applyAlignment="1">
      <alignment horizontal="center" vertical="center" shrinkToFit="1"/>
    </xf>
    <xf numFmtId="0" fontId="19" fillId="2" borderId="17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vertical="center" shrinkToFit="1"/>
    </xf>
    <xf numFmtId="0" fontId="19" fillId="2" borderId="3" xfId="0" applyFont="1" applyFill="1" applyBorder="1" applyAlignment="1">
      <alignment horizontal="center" vertical="center" shrinkToFit="1"/>
    </xf>
  </cellXfs>
  <cellStyles count="4">
    <cellStyle name="パーセント" xfId="3" builtinId="5"/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57150</xdr:colOff>
      <xdr:row>26</xdr:row>
      <xdr:rowOff>114300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410700" y="629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Normal="100" zoomScaleSheetLayoutView="100" workbookViewId="0"/>
  </sheetViews>
  <sheetFormatPr defaultRowHeight="18.75" x14ac:dyDescent="0.4"/>
  <cols>
    <col min="1" max="1" width="25.5" style="2" customWidth="1"/>
    <col min="2" max="2" width="87.5" style="2" customWidth="1"/>
    <col min="3" max="3" width="13.625" style="2" customWidth="1"/>
    <col min="4" max="16384" width="9" style="2"/>
  </cols>
  <sheetData>
    <row r="1" spans="1:3" ht="56.25" x14ac:dyDescent="0.4">
      <c r="A1" s="37" t="s">
        <v>544</v>
      </c>
      <c r="B1" s="37" t="s">
        <v>545</v>
      </c>
      <c r="C1" s="71" t="s">
        <v>577</v>
      </c>
    </row>
    <row r="2" spans="1:3" x14ac:dyDescent="0.4">
      <c r="A2" s="69" t="s">
        <v>546</v>
      </c>
      <c r="B2" s="69" t="s">
        <v>560</v>
      </c>
      <c r="C2" s="70" t="s">
        <v>576</v>
      </c>
    </row>
    <row r="3" spans="1:3" x14ac:dyDescent="0.4">
      <c r="A3" s="69" t="s">
        <v>547</v>
      </c>
      <c r="B3" s="69" t="s">
        <v>561</v>
      </c>
      <c r="C3" s="70" t="s">
        <v>578</v>
      </c>
    </row>
    <row r="4" spans="1:3" x14ac:dyDescent="0.4">
      <c r="A4" s="69" t="s">
        <v>548</v>
      </c>
      <c r="B4" s="69" t="s">
        <v>562</v>
      </c>
      <c r="C4" s="70" t="s">
        <v>579</v>
      </c>
    </row>
    <row r="5" spans="1:3" x14ac:dyDescent="0.4">
      <c r="A5" s="69" t="s">
        <v>549</v>
      </c>
      <c r="B5" s="69" t="s">
        <v>563</v>
      </c>
      <c r="C5" s="70" t="s">
        <v>580</v>
      </c>
    </row>
    <row r="6" spans="1:3" x14ac:dyDescent="0.4">
      <c r="A6" s="69" t="s">
        <v>550</v>
      </c>
      <c r="B6" s="69" t="s">
        <v>564</v>
      </c>
      <c r="C6" s="70" t="s">
        <v>581</v>
      </c>
    </row>
    <row r="7" spans="1:3" x14ac:dyDescent="0.4">
      <c r="A7" s="69" t="s">
        <v>551</v>
      </c>
      <c r="B7" s="69" t="s">
        <v>569</v>
      </c>
      <c r="C7" s="70" t="s">
        <v>582</v>
      </c>
    </row>
    <row r="8" spans="1:3" x14ac:dyDescent="0.4">
      <c r="A8" s="69" t="s">
        <v>552</v>
      </c>
      <c r="B8" s="69" t="s">
        <v>568</v>
      </c>
      <c r="C8" s="70" t="s">
        <v>583</v>
      </c>
    </row>
    <row r="9" spans="1:3" x14ac:dyDescent="0.4">
      <c r="A9" s="69" t="s">
        <v>553</v>
      </c>
      <c r="B9" s="69" t="s">
        <v>570</v>
      </c>
      <c r="C9" s="70" t="s">
        <v>584</v>
      </c>
    </row>
    <row r="10" spans="1:3" x14ac:dyDescent="0.4">
      <c r="A10" s="69" t="s">
        <v>554</v>
      </c>
      <c r="B10" s="69" t="s">
        <v>571</v>
      </c>
      <c r="C10" s="70" t="s">
        <v>585</v>
      </c>
    </row>
    <row r="11" spans="1:3" x14ac:dyDescent="0.4">
      <c r="A11" s="69" t="s">
        <v>555</v>
      </c>
      <c r="B11" s="69" t="s">
        <v>572</v>
      </c>
      <c r="C11" s="70" t="s">
        <v>586</v>
      </c>
    </row>
    <row r="12" spans="1:3" x14ac:dyDescent="0.4">
      <c r="A12" s="69" t="s">
        <v>556</v>
      </c>
      <c r="B12" s="69" t="s">
        <v>574</v>
      </c>
      <c r="C12" s="70" t="s">
        <v>587</v>
      </c>
    </row>
    <row r="13" spans="1:3" x14ac:dyDescent="0.4">
      <c r="A13" s="69" t="s">
        <v>557</v>
      </c>
      <c r="B13" s="69" t="s">
        <v>573</v>
      </c>
      <c r="C13" s="70" t="s">
        <v>588</v>
      </c>
    </row>
    <row r="14" spans="1:3" x14ac:dyDescent="0.4">
      <c r="A14" s="69" t="s">
        <v>558</v>
      </c>
      <c r="B14" s="69" t="s">
        <v>575</v>
      </c>
      <c r="C14" s="70" t="s">
        <v>589</v>
      </c>
    </row>
    <row r="16" spans="1:3" x14ac:dyDescent="0.4">
      <c r="A16" s="2" t="s">
        <v>647</v>
      </c>
    </row>
  </sheetData>
  <phoneticPr fontId="3"/>
  <hyperlinks>
    <hyperlink ref="A2" location="第1表!A1" display="第1表"/>
    <hyperlink ref="A3" location="第2表・3表!A1" display="第2表・3表"/>
    <hyperlink ref="A4" location="第4表①!A1" display="第4表①"/>
    <hyperlink ref="A5" location="第4表②!A1" display="第4表②"/>
    <hyperlink ref="A6" location="第5表!A1" display="第5表"/>
    <hyperlink ref="A7" location="第6表・7表!A1" display="第6表・7表"/>
    <hyperlink ref="A8" location="第8表!A1" display="第8表"/>
    <hyperlink ref="A9" location="'3地区別_第1表・2表・3表'!A1" display="3地区別_第1表・2表・3表"/>
    <hyperlink ref="A10" location="'3地区別_第4表①~③'!A1" display="3地区別_第4表①~③"/>
    <hyperlink ref="A11" location="'3地区別_第5表・6表・7表'!A1" display="3地区別_第5表・6表・7表"/>
    <hyperlink ref="A12" location="'3地区別_第8表①~③'!A1" display="3地区別_第8表①~③"/>
    <hyperlink ref="A13" location="'3地区別_第9表①~③'!A1" display="3地区別_第9表①~③"/>
    <hyperlink ref="A14" location="'3地区別_第10表①~③'!A1" display="3地区別_第10表①~③"/>
    <hyperlink ref="B2" location="第1表!A1" display="年次別事業所数、従業者数、製造品出荷額等　(燕地区・吉田地区・分水地区の合計)"/>
    <hyperlink ref="B3" location="第2表・3表!A1" display="産業中分類・従業者規模別前年比較表(事業所数)・産業中分類・従業者規模別前年比較表(従業者数)"/>
    <hyperlink ref="B4" location="第4表①!A1" display="産業中分類・従業者規模別前年比較表(製造品出荷額等)"/>
    <hyperlink ref="B5" location="第4表②!A1" display="産業中分類・従業者規模別前年比較表(工業支出額・付加価値額)"/>
    <hyperlink ref="B6" location="第6表・7表!A1" display="金属製品製造業の推移(燕地区・吉田地区・分水地区の合計)"/>
    <hyperlink ref="B7" location="第6表・7表!A1" display="主要業種別　事業所数の推移・従業者数の推移(燕地区・吉田地区・分水地区の合計)"/>
    <hyperlink ref="B8" location="第8表!A1" display="主要業種別　製造品出荷額等の推移(燕地区・吉田地区・分水地区の合計)"/>
    <hyperlink ref="B9" location="'3地区別_第1表・2表・3表'!A1" display="3地区別　年次別事業所数の推移・従業者数の推移・製造品出荷額等の推移"/>
    <hyperlink ref="B10" location="'3地区別_第4表①~③'!A1" display="3地区別　産業中分類・従業者規模別前年比較表"/>
    <hyperlink ref="B11" location="'3地区別_第8表①~③'!A1" display="3地区別　金属製品製造業事業所数の推移・従業員数の推移・製造品出荷額等の推移"/>
    <hyperlink ref="B12" location="'3地区別_第8表①~③'!A1" display="3地区別　主要業種別事業所数の推移"/>
    <hyperlink ref="B13" location="'3地区別_第9表①~③'!A1" display="3地区別　主要業種別従業員数の推移"/>
    <hyperlink ref="B14" location="'3地区別_第10表①~③'!A1" display="3地区別　主要業種別製造品出荷額等の推移"/>
  </hyperlinks>
  <pageMargins left="0.7" right="0.7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117"/>
  <sheetViews>
    <sheetView zoomScaleNormal="100" zoomScaleSheetLayoutView="100" workbookViewId="0"/>
  </sheetViews>
  <sheetFormatPr defaultRowHeight="18.75" x14ac:dyDescent="0.4"/>
  <cols>
    <col min="1" max="1" width="9.125" style="294" bestFit="1" customWidth="1"/>
    <col min="2" max="2" width="15.125" style="294" customWidth="1"/>
    <col min="3" max="3" width="9.125" style="294" bestFit="1" customWidth="1"/>
    <col min="4" max="4" width="7" style="294" customWidth="1"/>
    <col min="5" max="5" width="8" style="294" customWidth="1"/>
    <col min="6" max="6" width="7.25" style="294" customWidth="1"/>
    <col min="7" max="8" width="9.125" style="294" bestFit="1" customWidth="1"/>
    <col min="9" max="9" width="8.375" style="294" customWidth="1"/>
    <col min="10" max="10" width="7.75" style="294" customWidth="1"/>
    <col min="11" max="11" width="7.875" style="294" customWidth="1"/>
    <col min="12" max="12" width="8.125" style="294" customWidth="1"/>
    <col min="13" max="14" width="9.125" style="294" bestFit="1" customWidth="1"/>
    <col min="15" max="15" width="12.75" style="294" customWidth="1"/>
    <col min="16" max="16" width="12.25" style="294" customWidth="1"/>
    <col min="17" max="18" width="9.125" style="294" bestFit="1" customWidth="1"/>
    <col min="19" max="19" width="12.625" style="294" customWidth="1"/>
    <col min="20" max="20" width="12.5" style="294" customWidth="1"/>
    <col min="21" max="22" width="9.125" style="294" bestFit="1" customWidth="1"/>
    <col min="23" max="23" width="10.875" style="294" customWidth="1"/>
    <col min="24" max="24" width="11.875" style="294" customWidth="1"/>
    <col min="25" max="26" width="9.125" style="294" bestFit="1" customWidth="1"/>
    <col min="27" max="16384" width="9" style="294"/>
  </cols>
  <sheetData>
    <row r="1" spans="1:26" ht="30" customHeight="1" x14ac:dyDescent="0.4">
      <c r="A1" s="68" t="s">
        <v>317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x14ac:dyDescent="0.4">
      <c r="A2" s="418" t="s">
        <v>318</v>
      </c>
      <c r="B2" s="418"/>
      <c r="C2" s="417" t="s">
        <v>319</v>
      </c>
      <c r="D2" s="417"/>
      <c r="E2" s="417"/>
      <c r="F2" s="417"/>
      <c r="G2" s="417"/>
      <c r="H2" s="417"/>
      <c r="I2" s="417" t="s">
        <v>320</v>
      </c>
      <c r="J2" s="417"/>
      <c r="K2" s="417"/>
      <c r="L2" s="417"/>
      <c r="M2" s="417"/>
      <c r="N2" s="417"/>
      <c r="O2" s="417" t="s">
        <v>321</v>
      </c>
      <c r="P2" s="417"/>
      <c r="Q2" s="417"/>
      <c r="R2" s="417"/>
      <c r="S2" s="417" t="s">
        <v>322</v>
      </c>
      <c r="T2" s="417"/>
      <c r="U2" s="417"/>
      <c r="V2" s="417"/>
      <c r="W2" s="417" t="s">
        <v>323</v>
      </c>
      <c r="X2" s="417"/>
      <c r="Y2" s="417"/>
      <c r="Z2" s="417"/>
    </row>
    <row r="3" spans="1:26" x14ac:dyDescent="0.4">
      <c r="A3" s="419" t="s">
        <v>324</v>
      </c>
      <c r="B3" s="419"/>
      <c r="C3" s="417" t="s">
        <v>606</v>
      </c>
      <c r="D3" s="417"/>
      <c r="E3" s="417" t="s">
        <v>607</v>
      </c>
      <c r="F3" s="420"/>
      <c r="G3" s="307" t="s">
        <v>325</v>
      </c>
      <c r="H3" s="307" t="s">
        <v>610</v>
      </c>
      <c r="I3" s="421" t="s">
        <v>606</v>
      </c>
      <c r="J3" s="417"/>
      <c r="K3" s="417" t="s">
        <v>607</v>
      </c>
      <c r="L3" s="420"/>
      <c r="M3" s="307" t="s">
        <v>325</v>
      </c>
      <c r="N3" s="307" t="s">
        <v>610</v>
      </c>
      <c r="O3" s="304" t="s">
        <v>609</v>
      </c>
      <c r="P3" s="246" t="s">
        <v>608</v>
      </c>
      <c r="Q3" s="246" t="s">
        <v>325</v>
      </c>
      <c r="R3" s="246" t="s">
        <v>602</v>
      </c>
      <c r="S3" s="246" t="s">
        <v>609</v>
      </c>
      <c r="T3" s="246" t="s">
        <v>608</v>
      </c>
      <c r="U3" s="246" t="s">
        <v>325</v>
      </c>
      <c r="V3" s="246" t="s">
        <v>602</v>
      </c>
      <c r="W3" s="246" t="s">
        <v>609</v>
      </c>
      <c r="X3" s="246" t="s">
        <v>608</v>
      </c>
      <c r="Y3" s="246" t="s">
        <v>325</v>
      </c>
      <c r="Z3" s="246" t="s">
        <v>602</v>
      </c>
    </row>
    <row r="4" spans="1:26" s="60" customFormat="1" x14ac:dyDescent="0.4">
      <c r="A4" s="308"/>
      <c r="B4" s="309"/>
      <c r="C4" s="310"/>
      <c r="D4" s="311"/>
      <c r="E4" s="310"/>
      <c r="F4" s="354"/>
      <c r="G4" s="312" t="s">
        <v>8</v>
      </c>
      <c r="H4" s="312" t="s">
        <v>8</v>
      </c>
      <c r="I4" s="358" t="s">
        <v>326</v>
      </c>
      <c r="J4" s="314"/>
      <c r="K4" s="313" t="s">
        <v>326</v>
      </c>
      <c r="L4" s="358"/>
      <c r="M4" s="312" t="s">
        <v>8</v>
      </c>
      <c r="N4" s="312" t="s">
        <v>8</v>
      </c>
      <c r="O4" s="314"/>
      <c r="P4" s="312" t="s">
        <v>327</v>
      </c>
      <c r="Q4" s="312" t="s">
        <v>8</v>
      </c>
      <c r="R4" s="312" t="s">
        <v>8</v>
      </c>
      <c r="S4" s="312"/>
      <c r="T4" s="312" t="s">
        <v>327</v>
      </c>
      <c r="U4" s="312" t="s">
        <v>8</v>
      </c>
      <c r="V4" s="312" t="s">
        <v>8</v>
      </c>
      <c r="W4" s="312" t="s">
        <v>327</v>
      </c>
      <c r="X4" s="312" t="s">
        <v>327</v>
      </c>
      <c r="Y4" s="312" t="s">
        <v>8</v>
      </c>
      <c r="Z4" s="312" t="s">
        <v>8</v>
      </c>
    </row>
    <row r="5" spans="1:26" s="60" customFormat="1" x14ac:dyDescent="0.4">
      <c r="A5" s="308"/>
      <c r="B5" s="309" t="s">
        <v>328</v>
      </c>
      <c r="C5" s="308">
        <v>438</v>
      </c>
      <c r="D5" s="309"/>
      <c r="E5" s="308">
        <v>455</v>
      </c>
      <c r="F5" s="355"/>
      <c r="G5" s="315"/>
      <c r="H5" s="315"/>
      <c r="I5" s="360">
        <v>7622</v>
      </c>
      <c r="J5" s="317"/>
      <c r="K5" s="318">
        <v>8012</v>
      </c>
      <c r="L5" s="355"/>
      <c r="M5" s="315"/>
      <c r="N5" s="315"/>
      <c r="O5" s="317">
        <v>15081221</v>
      </c>
      <c r="P5" s="319">
        <v>15353292</v>
      </c>
      <c r="Q5" s="315"/>
      <c r="R5" s="315"/>
      <c r="S5" s="319">
        <v>11183584</v>
      </c>
      <c r="T5" s="319">
        <v>11063216</v>
      </c>
      <c r="U5" s="315"/>
      <c r="V5" s="315"/>
      <c r="W5" s="319">
        <v>5902868</v>
      </c>
      <c r="X5" s="319">
        <v>6351843</v>
      </c>
      <c r="Y5" s="315"/>
      <c r="Z5" s="315"/>
    </row>
    <row r="6" spans="1:26" s="60" customFormat="1" x14ac:dyDescent="0.4">
      <c r="A6" s="308"/>
      <c r="B6" s="309"/>
      <c r="C6" s="308"/>
      <c r="D6" s="352"/>
      <c r="E6" s="308"/>
      <c r="F6" s="355"/>
      <c r="G6" s="249"/>
      <c r="H6" s="249"/>
      <c r="I6" s="360"/>
      <c r="J6" s="317"/>
      <c r="K6" s="308"/>
      <c r="L6" s="355"/>
      <c r="M6" s="249"/>
      <c r="N6" s="249"/>
      <c r="O6" s="317"/>
      <c r="P6" s="319"/>
      <c r="Q6" s="249"/>
      <c r="R6" s="249"/>
      <c r="S6" s="319"/>
      <c r="T6" s="319"/>
      <c r="U6" s="249"/>
      <c r="V6" s="249"/>
      <c r="W6" s="320"/>
      <c r="X6" s="319"/>
      <c r="Y6" s="249"/>
      <c r="Z6" s="315"/>
    </row>
    <row r="7" spans="1:26" s="60" customFormat="1" x14ac:dyDescent="0.4">
      <c r="A7" s="308">
        <v>9</v>
      </c>
      <c r="B7" s="309" t="s">
        <v>329</v>
      </c>
      <c r="C7" s="308">
        <v>2</v>
      </c>
      <c r="D7" s="285" t="s">
        <v>681</v>
      </c>
      <c r="E7" s="308">
        <v>1</v>
      </c>
      <c r="F7" s="356" t="s">
        <v>76</v>
      </c>
      <c r="G7" s="322">
        <f>C7/$C$5*100</f>
        <v>0.45662100456621002</v>
      </c>
      <c r="H7" s="322">
        <f>C7/E7*100</f>
        <v>200</v>
      </c>
      <c r="I7" s="361">
        <v>125</v>
      </c>
      <c r="J7" s="323" t="s">
        <v>681</v>
      </c>
      <c r="K7" s="318">
        <v>91</v>
      </c>
      <c r="L7" s="356">
        <v>-2</v>
      </c>
      <c r="M7" s="322">
        <f>I7/$I$5*100</f>
        <v>1.6399895040671741</v>
      </c>
      <c r="N7" s="322">
        <f>I7/K7*100</f>
        <v>137.36263736263737</v>
      </c>
      <c r="O7" s="363" t="s">
        <v>700</v>
      </c>
      <c r="P7" s="324" t="s">
        <v>110</v>
      </c>
      <c r="Q7" s="322" t="s">
        <v>702</v>
      </c>
      <c r="R7" s="337" t="s">
        <v>702</v>
      </c>
      <c r="S7" s="324" t="s">
        <v>700</v>
      </c>
      <c r="T7" s="324" t="s">
        <v>110</v>
      </c>
      <c r="U7" s="324" t="s">
        <v>540</v>
      </c>
      <c r="V7" s="324" t="s">
        <v>110</v>
      </c>
      <c r="W7" s="325" t="s">
        <v>700</v>
      </c>
      <c r="X7" s="324" t="s">
        <v>110</v>
      </c>
      <c r="Y7" s="325" t="s">
        <v>540</v>
      </c>
      <c r="Z7" s="324" t="s">
        <v>110</v>
      </c>
    </row>
    <row r="8" spans="1:26" s="60" customFormat="1" x14ac:dyDescent="0.4">
      <c r="A8" s="308">
        <v>10</v>
      </c>
      <c r="B8" s="309" t="s">
        <v>330</v>
      </c>
      <c r="C8" s="326" t="s">
        <v>699</v>
      </c>
      <c r="D8" s="321" t="s">
        <v>169</v>
      </c>
      <c r="E8" s="308" t="s">
        <v>23</v>
      </c>
      <c r="F8" s="356" t="s">
        <v>169</v>
      </c>
      <c r="G8" s="337" t="s">
        <v>214</v>
      </c>
      <c r="H8" s="337" t="s">
        <v>703</v>
      </c>
      <c r="I8" s="361" t="s">
        <v>699</v>
      </c>
      <c r="J8" s="321" t="s">
        <v>169</v>
      </c>
      <c r="K8" s="318" t="s">
        <v>23</v>
      </c>
      <c r="L8" s="356" t="s">
        <v>169</v>
      </c>
      <c r="M8" s="337" t="s">
        <v>214</v>
      </c>
      <c r="N8" s="337" t="s">
        <v>703</v>
      </c>
      <c r="O8" s="363" t="s">
        <v>699</v>
      </c>
      <c r="P8" s="324" t="s">
        <v>23</v>
      </c>
      <c r="Q8" s="324" t="s">
        <v>214</v>
      </c>
      <c r="R8" s="324" t="s">
        <v>23</v>
      </c>
      <c r="S8" s="324" t="s">
        <v>699</v>
      </c>
      <c r="T8" s="324" t="s">
        <v>23</v>
      </c>
      <c r="U8" s="324" t="s">
        <v>214</v>
      </c>
      <c r="V8" s="324" t="s">
        <v>23</v>
      </c>
      <c r="W8" s="324" t="s">
        <v>699</v>
      </c>
      <c r="X8" s="324" t="s">
        <v>23</v>
      </c>
      <c r="Y8" s="324" t="s">
        <v>214</v>
      </c>
      <c r="Z8" s="324" t="s">
        <v>23</v>
      </c>
    </row>
    <row r="9" spans="1:26" s="60" customFormat="1" x14ac:dyDescent="0.4">
      <c r="A9" s="308">
        <v>11</v>
      </c>
      <c r="B9" s="309" t="s">
        <v>331</v>
      </c>
      <c r="C9" s="326" t="s">
        <v>699</v>
      </c>
      <c r="D9" s="321" t="s">
        <v>169</v>
      </c>
      <c r="E9" s="308" t="s">
        <v>23</v>
      </c>
      <c r="F9" s="356" t="s">
        <v>62</v>
      </c>
      <c r="G9" s="337" t="s">
        <v>214</v>
      </c>
      <c r="H9" s="337" t="s">
        <v>703</v>
      </c>
      <c r="I9" s="361" t="s">
        <v>699</v>
      </c>
      <c r="J9" s="321" t="s">
        <v>169</v>
      </c>
      <c r="K9" s="318" t="s">
        <v>23</v>
      </c>
      <c r="L9" s="356" t="s">
        <v>47</v>
      </c>
      <c r="M9" s="337" t="s">
        <v>214</v>
      </c>
      <c r="N9" s="337" t="s">
        <v>703</v>
      </c>
      <c r="O9" s="363" t="s">
        <v>699</v>
      </c>
      <c r="P9" s="324" t="s">
        <v>23</v>
      </c>
      <c r="Q9" s="324" t="s">
        <v>214</v>
      </c>
      <c r="R9" s="324" t="s">
        <v>23</v>
      </c>
      <c r="S9" s="324" t="s">
        <v>699</v>
      </c>
      <c r="T9" s="324" t="s">
        <v>23</v>
      </c>
      <c r="U9" s="324" t="s">
        <v>214</v>
      </c>
      <c r="V9" s="324" t="s">
        <v>23</v>
      </c>
      <c r="W9" s="324" t="s">
        <v>699</v>
      </c>
      <c r="X9" s="324" t="s">
        <v>23</v>
      </c>
      <c r="Y9" s="324" t="s">
        <v>214</v>
      </c>
      <c r="Z9" s="324" t="s">
        <v>23</v>
      </c>
    </row>
    <row r="10" spans="1:26" s="60" customFormat="1" x14ac:dyDescent="0.4">
      <c r="A10" s="308">
        <v>12</v>
      </c>
      <c r="B10" s="309" t="s">
        <v>332</v>
      </c>
      <c r="C10" s="308">
        <v>2</v>
      </c>
      <c r="D10" s="285" t="s">
        <v>681</v>
      </c>
      <c r="E10" s="308">
        <v>2</v>
      </c>
      <c r="F10" s="356" t="s">
        <v>62</v>
      </c>
      <c r="G10" s="322">
        <f t="shared" ref="G10:G29" si="0">C10/$C$5*100</f>
        <v>0.45662100456621002</v>
      </c>
      <c r="H10" s="322">
        <f t="shared" ref="H10:H29" si="1">C10/E10*100</f>
        <v>100</v>
      </c>
      <c r="I10" s="361">
        <v>42</v>
      </c>
      <c r="J10" s="323" t="s">
        <v>681</v>
      </c>
      <c r="K10" s="318">
        <v>44</v>
      </c>
      <c r="L10" s="356" t="s">
        <v>47</v>
      </c>
      <c r="M10" s="322">
        <f t="shared" ref="M10:M29" si="2">I10/$I$5*100</f>
        <v>0.55103647336657047</v>
      </c>
      <c r="N10" s="322">
        <f t="shared" ref="N10:N29" si="3">I10/K10*100</f>
        <v>95.454545454545453</v>
      </c>
      <c r="O10" s="363" t="s">
        <v>700</v>
      </c>
      <c r="P10" s="324" t="s">
        <v>110</v>
      </c>
      <c r="Q10" s="322" t="s">
        <v>702</v>
      </c>
      <c r="R10" s="337" t="s">
        <v>702</v>
      </c>
      <c r="S10" s="324" t="s">
        <v>700</v>
      </c>
      <c r="T10" s="324" t="s">
        <v>110</v>
      </c>
      <c r="U10" s="324" t="s">
        <v>540</v>
      </c>
      <c r="V10" s="324" t="s">
        <v>110</v>
      </c>
      <c r="W10" s="324" t="s">
        <v>700</v>
      </c>
      <c r="X10" s="324" t="s">
        <v>110</v>
      </c>
      <c r="Y10" s="325" t="s">
        <v>540</v>
      </c>
      <c r="Z10" s="324" t="s">
        <v>110</v>
      </c>
    </row>
    <row r="11" spans="1:26" s="60" customFormat="1" x14ac:dyDescent="0.4">
      <c r="A11" s="308">
        <v>13</v>
      </c>
      <c r="B11" s="309" t="s">
        <v>333</v>
      </c>
      <c r="C11" s="308">
        <v>4</v>
      </c>
      <c r="D11" s="321" t="s">
        <v>169</v>
      </c>
      <c r="E11" s="308">
        <v>4</v>
      </c>
      <c r="F11" s="356" t="s">
        <v>74</v>
      </c>
      <c r="G11" s="322">
        <f t="shared" si="0"/>
        <v>0.91324200913242004</v>
      </c>
      <c r="H11" s="322">
        <f t="shared" si="1"/>
        <v>100</v>
      </c>
      <c r="I11" s="361">
        <v>115</v>
      </c>
      <c r="J11" s="321" t="s">
        <v>169</v>
      </c>
      <c r="K11" s="318">
        <v>117</v>
      </c>
      <c r="L11" s="356" t="s">
        <v>94</v>
      </c>
      <c r="M11" s="322">
        <f t="shared" si="2"/>
        <v>1.5087903437418</v>
      </c>
      <c r="N11" s="322">
        <f t="shared" si="3"/>
        <v>98.290598290598282</v>
      </c>
      <c r="O11" s="363">
        <v>183220</v>
      </c>
      <c r="P11" s="324" t="s">
        <v>110</v>
      </c>
      <c r="Q11" s="322">
        <f t="shared" ref="Q11:Q28" si="4">O11/$O$5*100</f>
        <v>1.2148883701127382</v>
      </c>
      <c r="R11" s="324" t="s">
        <v>110</v>
      </c>
      <c r="S11" s="324">
        <v>138312</v>
      </c>
      <c r="T11" s="324" t="s">
        <v>110</v>
      </c>
      <c r="U11" s="322">
        <f t="shared" ref="U11:U29" si="5">S11/$S$5*100</f>
        <v>1.2367412807915601</v>
      </c>
      <c r="V11" s="337" t="s">
        <v>704</v>
      </c>
      <c r="W11" s="324">
        <v>71871</v>
      </c>
      <c r="X11" s="324" t="s">
        <v>110</v>
      </c>
      <c r="Y11" s="322">
        <f t="shared" ref="Y11:Y29" si="6">W11/$W$5*100</f>
        <v>1.2175606840606974</v>
      </c>
      <c r="Z11" s="322" t="s">
        <v>704</v>
      </c>
    </row>
    <row r="12" spans="1:26" s="60" customFormat="1" x14ac:dyDescent="0.4">
      <c r="A12" s="308">
        <v>14</v>
      </c>
      <c r="B12" s="309" t="s">
        <v>334</v>
      </c>
      <c r="C12" s="308">
        <v>11</v>
      </c>
      <c r="D12" s="285" t="s">
        <v>677</v>
      </c>
      <c r="E12" s="308">
        <v>8</v>
      </c>
      <c r="F12" s="356" t="s">
        <v>101</v>
      </c>
      <c r="G12" s="322">
        <f t="shared" si="0"/>
        <v>2.5114155251141552</v>
      </c>
      <c r="H12" s="322">
        <f t="shared" si="1"/>
        <v>137.5</v>
      </c>
      <c r="I12" s="361">
        <v>239</v>
      </c>
      <c r="J12" s="323" t="s">
        <v>684</v>
      </c>
      <c r="K12" s="318">
        <v>169</v>
      </c>
      <c r="L12" s="356" t="s">
        <v>153</v>
      </c>
      <c r="M12" s="322">
        <f t="shared" si="2"/>
        <v>3.1356599317764369</v>
      </c>
      <c r="N12" s="322">
        <f t="shared" si="3"/>
        <v>141.42011834319527</v>
      </c>
      <c r="O12" s="363">
        <v>366800</v>
      </c>
      <c r="P12" s="324">
        <v>323645</v>
      </c>
      <c r="Q12" s="322">
        <f t="shared" si="4"/>
        <v>2.4321638148529221</v>
      </c>
      <c r="R12" s="322">
        <f t="shared" ref="R12:R26" si="7">O12/P12*100</f>
        <v>113.33405428787715</v>
      </c>
      <c r="S12" s="324">
        <v>284527</v>
      </c>
      <c r="T12" s="324">
        <v>214477</v>
      </c>
      <c r="U12" s="322">
        <f t="shared" si="5"/>
        <v>2.5441486378606357</v>
      </c>
      <c r="V12" s="322">
        <f t="shared" ref="V12:V26" si="8">S12/T12</f>
        <v>1.3266084475258419</v>
      </c>
      <c r="W12" s="324">
        <v>126646</v>
      </c>
      <c r="X12" s="324">
        <v>138791</v>
      </c>
      <c r="Y12" s="322">
        <f t="shared" si="6"/>
        <v>2.1454994419661766</v>
      </c>
      <c r="Z12" s="322">
        <f t="shared" ref="Z12:Z26" si="9">W12/X12*100</f>
        <v>91.249432600096554</v>
      </c>
    </row>
    <row r="13" spans="1:26" s="60" customFormat="1" x14ac:dyDescent="0.4">
      <c r="A13" s="308">
        <v>15</v>
      </c>
      <c r="B13" s="309" t="s">
        <v>55</v>
      </c>
      <c r="C13" s="308">
        <v>5</v>
      </c>
      <c r="D13" s="285" t="s">
        <v>681</v>
      </c>
      <c r="E13" s="308">
        <v>6</v>
      </c>
      <c r="F13" s="356" t="s">
        <v>74</v>
      </c>
      <c r="G13" s="322">
        <f t="shared" si="0"/>
        <v>1.1415525114155249</v>
      </c>
      <c r="H13" s="322">
        <f t="shared" si="1"/>
        <v>83.333333333333343</v>
      </c>
      <c r="I13" s="361">
        <v>46</v>
      </c>
      <c r="J13" s="323" t="s">
        <v>677</v>
      </c>
      <c r="K13" s="318">
        <v>79</v>
      </c>
      <c r="L13" s="356" t="s">
        <v>49</v>
      </c>
      <c r="M13" s="322">
        <f t="shared" si="2"/>
        <v>0.60351613749672006</v>
      </c>
      <c r="N13" s="322">
        <f t="shared" si="3"/>
        <v>58.22784810126582</v>
      </c>
      <c r="O13" s="363">
        <v>29287</v>
      </c>
      <c r="P13" s="324">
        <v>78887</v>
      </c>
      <c r="Q13" s="322">
        <f t="shared" si="4"/>
        <v>0.19419515170555487</v>
      </c>
      <c r="R13" s="322">
        <f t="shared" si="7"/>
        <v>37.125255111742113</v>
      </c>
      <c r="S13" s="324">
        <v>25394</v>
      </c>
      <c r="T13" s="324">
        <v>51749</v>
      </c>
      <c r="U13" s="322">
        <f t="shared" si="5"/>
        <v>0.22706495520577302</v>
      </c>
      <c r="V13" s="322">
        <f t="shared" si="8"/>
        <v>0.49071479642118687</v>
      </c>
      <c r="W13" s="324">
        <v>12834</v>
      </c>
      <c r="X13" s="324">
        <v>40280</v>
      </c>
      <c r="Y13" s="322">
        <f t="shared" si="6"/>
        <v>0.21741973562681735</v>
      </c>
      <c r="Z13" s="322">
        <f t="shared" si="9"/>
        <v>31.86196623634558</v>
      </c>
    </row>
    <row r="14" spans="1:26" s="60" customFormat="1" x14ac:dyDescent="0.4">
      <c r="A14" s="308">
        <v>16</v>
      </c>
      <c r="B14" s="309" t="s">
        <v>335</v>
      </c>
      <c r="C14" s="308">
        <v>1</v>
      </c>
      <c r="D14" s="321" t="s">
        <v>169</v>
      </c>
      <c r="E14" s="308">
        <v>1</v>
      </c>
      <c r="F14" s="356" t="s">
        <v>169</v>
      </c>
      <c r="G14" s="322">
        <f t="shared" si="0"/>
        <v>0.22831050228310501</v>
      </c>
      <c r="H14" s="322">
        <f t="shared" si="1"/>
        <v>100</v>
      </c>
      <c r="I14" s="361">
        <v>17</v>
      </c>
      <c r="J14" s="321" t="s">
        <v>169</v>
      </c>
      <c r="K14" s="318">
        <v>18</v>
      </c>
      <c r="L14" s="356" t="s">
        <v>169</v>
      </c>
      <c r="M14" s="322">
        <f t="shared" si="2"/>
        <v>0.22303857255313564</v>
      </c>
      <c r="N14" s="322">
        <f t="shared" si="3"/>
        <v>94.444444444444443</v>
      </c>
      <c r="O14" s="363" t="s">
        <v>700</v>
      </c>
      <c r="P14" s="324" t="s">
        <v>110</v>
      </c>
      <c r="Q14" s="324" t="s">
        <v>540</v>
      </c>
      <c r="R14" s="324" t="s">
        <v>110</v>
      </c>
      <c r="S14" s="324" t="s">
        <v>700</v>
      </c>
      <c r="T14" s="324" t="s">
        <v>110</v>
      </c>
      <c r="U14" s="324" t="s">
        <v>540</v>
      </c>
      <c r="V14" s="324" t="s">
        <v>110</v>
      </c>
      <c r="W14" s="324" t="s">
        <v>700</v>
      </c>
      <c r="X14" s="324" t="s">
        <v>110</v>
      </c>
      <c r="Y14" s="325" t="s">
        <v>540</v>
      </c>
      <c r="Z14" s="324" t="s">
        <v>110</v>
      </c>
    </row>
    <row r="15" spans="1:26" s="60" customFormat="1" x14ac:dyDescent="0.4">
      <c r="A15" s="308">
        <v>17</v>
      </c>
      <c r="B15" s="309" t="s">
        <v>336</v>
      </c>
      <c r="C15" s="326" t="s">
        <v>699</v>
      </c>
      <c r="D15" s="321" t="s">
        <v>169</v>
      </c>
      <c r="E15" s="308" t="s">
        <v>23</v>
      </c>
      <c r="F15" s="356" t="s">
        <v>169</v>
      </c>
      <c r="G15" s="337" t="s">
        <v>214</v>
      </c>
      <c r="H15" s="337" t="s">
        <v>703</v>
      </c>
      <c r="I15" s="361" t="s">
        <v>699</v>
      </c>
      <c r="J15" s="321" t="s">
        <v>169</v>
      </c>
      <c r="K15" s="318" t="s">
        <v>23</v>
      </c>
      <c r="L15" s="356" t="s">
        <v>169</v>
      </c>
      <c r="M15" s="337" t="s">
        <v>214</v>
      </c>
      <c r="N15" s="337" t="s">
        <v>703</v>
      </c>
      <c r="O15" s="363" t="s">
        <v>699</v>
      </c>
      <c r="P15" s="324" t="s">
        <v>23</v>
      </c>
      <c r="Q15" s="324" t="s">
        <v>214</v>
      </c>
      <c r="R15" s="324" t="s">
        <v>23</v>
      </c>
      <c r="S15" s="324" t="s">
        <v>699</v>
      </c>
      <c r="T15" s="324" t="s">
        <v>23</v>
      </c>
      <c r="U15" s="324" t="s">
        <v>214</v>
      </c>
      <c r="V15" s="324" t="s">
        <v>23</v>
      </c>
      <c r="W15" s="324" t="s">
        <v>699</v>
      </c>
      <c r="X15" s="324" t="s">
        <v>23</v>
      </c>
      <c r="Y15" s="324" t="s">
        <v>214</v>
      </c>
      <c r="Z15" s="324" t="s">
        <v>23</v>
      </c>
    </row>
    <row r="16" spans="1:26" s="60" customFormat="1" x14ac:dyDescent="0.4">
      <c r="A16" s="308">
        <v>18</v>
      </c>
      <c r="B16" s="309" t="s">
        <v>59</v>
      </c>
      <c r="C16" s="326">
        <v>24</v>
      </c>
      <c r="D16" s="285" t="s">
        <v>680</v>
      </c>
      <c r="E16" s="308">
        <v>25</v>
      </c>
      <c r="F16" s="356" t="s">
        <v>186</v>
      </c>
      <c r="G16" s="322">
        <f t="shared" si="0"/>
        <v>5.4794520547945202</v>
      </c>
      <c r="H16" s="322">
        <f t="shared" si="1"/>
        <v>96</v>
      </c>
      <c r="I16" s="361">
        <v>401</v>
      </c>
      <c r="J16" s="323" t="s">
        <v>685</v>
      </c>
      <c r="K16" s="318">
        <v>428</v>
      </c>
      <c r="L16" s="356" t="s">
        <v>177</v>
      </c>
      <c r="M16" s="322">
        <f t="shared" si="2"/>
        <v>5.2610863290474947</v>
      </c>
      <c r="N16" s="322">
        <f t="shared" si="3"/>
        <v>93.691588785046733</v>
      </c>
      <c r="O16" s="363">
        <v>602852</v>
      </c>
      <c r="P16" s="324">
        <v>675867</v>
      </c>
      <c r="Q16" s="322">
        <f t="shared" si="4"/>
        <v>3.9973686480690129</v>
      </c>
      <c r="R16" s="322">
        <f t="shared" si="7"/>
        <v>89.196839023062225</v>
      </c>
      <c r="S16" s="324">
        <v>430353</v>
      </c>
      <c r="T16" s="324">
        <v>502140</v>
      </c>
      <c r="U16" s="322">
        <f t="shared" si="5"/>
        <v>3.8480776824316782</v>
      </c>
      <c r="V16" s="322">
        <f t="shared" si="8"/>
        <v>0.85703787788266217</v>
      </c>
      <c r="W16" s="324">
        <v>251687</v>
      </c>
      <c r="X16" s="324">
        <v>267540</v>
      </c>
      <c r="Y16" s="322">
        <f t="shared" si="6"/>
        <v>4.2638087112908512</v>
      </c>
      <c r="Z16" s="322">
        <f t="shared" si="9"/>
        <v>94.074530911265612</v>
      </c>
    </row>
    <row r="17" spans="1:26" s="60" customFormat="1" x14ac:dyDescent="0.4">
      <c r="A17" s="308">
        <v>19</v>
      </c>
      <c r="B17" s="309" t="s">
        <v>61</v>
      </c>
      <c r="C17" s="326">
        <v>1</v>
      </c>
      <c r="D17" s="321" t="s">
        <v>169</v>
      </c>
      <c r="E17" s="308">
        <v>2</v>
      </c>
      <c r="F17" s="356" t="s">
        <v>62</v>
      </c>
      <c r="G17" s="322">
        <f t="shared" si="0"/>
        <v>0.22831050228310501</v>
      </c>
      <c r="H17" s="322">
        <f t="shared" si="1"/>
        <v>50</v>
      </c>
      <c r="I17" s="361">
        <v>9</v>
      </c>
      <c r="J17" s="321" t="s">
        <v>169</v>
      </c>
      <c r="K17" s="318">
        <v>14</v>
      </c>
      <c r="L17" s="356" t="s">
        <v>67</v>
      </c>
      <c r="M17" s="322">
        <f t="shared" si="2"/>
        <v>0.11807924429283652</v>
      </c>
      <c r="N17" s="322">
        <f t="shared" si="3"/>
        <v>64.285714285714292</v>
      </c>
      <c r="O17" s="363" t="s">
        <v>700</v>
      </c>
      <c r="P17" s="324" t="s">
        <v>110</v>
      </c>
      <c r="Q17" s="324" t="s">
        <v>540</v>
      </c>
      <c r="R17" s="324" t="s">
        <v>110</v>
      </c>
      <c r="S17" s="324" t="s">
        <v>700</v>
      </c>
      <c r="T17" s="324" t="s">
        <v>110</v>
      </c>
      <c r="U17" s="324" t="s">
        <v>540</v>
      </c>
      <c r="V17" s="324" t="s">
        <v>110</v>
      </c>
      <c r="W17" s="324" t="s">
        <v>700</v>
      </c>
      <c r="X17" s="324" t="s">
        <v>110</v>
      </c>
      <c r="Y17" s="325" t="s">
        <v>540</v>
      </c>
      <c r="Z17" s="324" t="s">
        <v>110</v>
      </c>
    </row>
    <row r="18" spans="1:26" s="60" customFormat="1" x14ac:dyDescent="0.4">
      <c r="A18" s="308">
        <v>21</v>
      </c>
      <c r="B18" s="309" t="s">
        <v>337</v>
      </c>
      <c r="C18" s="326">
        <v>4</v>
      </c>
      <c r="D18" s="285" t="s">
        <v>681</v>
      </c>
      <c r="E18" s="308">
        <v>2</v>
      </c>
      <c r="F18" s="356" t="s">
        <v>47</v>
      </c>
      <c r="G18" s="322">
        <f t="shared" si="0"/>
        <v>0.91324200913242004</v>
      </c>
      <c r="H18" s="322">
        <f t="shared" si="1"/>
        <v>200</v>
      </c>
      <c r="I18" s="361">
        <v>32</v>
      </c>
      <c r="J18" s="323" t="s">
        <v>686</v>
      </c>
      <c r="K18" s="318">
        <v>23</v>
      </c>
      <c r="L18" s="356" t="s">
        <v>74</v>
      </c>
      <c r="M18" s="322">
        <f t="shared" si="2"/>
        <v>0.41983731304119654</v>
      </c>
      <c r="N18" s="322">
        <f t="shared" si="3"/>
        <v>139.13043478260869</v>
      </c>
      <c r="O18" s="363">
        <v>73400</v>
      </c>
      <c r="P18" s="324" t="s">
        <v>110</v>
      </c>
      <c r="Q18" s="322">
        <f t="shared" si="4"/>
        <v>0.48669799348474507</v>
      </c>
      <c r="R18" s="324" t="s">
        <v>110</v>
      </c>
      <c r="S18" s="324">
        <v>46020</v>
      </c>
      <c r="T18" s="324" t="s">
        <v>110</v>
      </c>
      <c r="U18" s="322">
        <f t="shared" si="5"/>
        <v>0.41149599269786863</v>
      </c>
      <c r="V18" s="337" t="s">
        <v>704</v>
      </c>
      <c r="W18" s="324">
        <v>34790</v>
      </c>
      <c r="X18" s="324" t="s">
        <v>110</v>
      </c>
      <c r="Y18" s="322">
        <f t="shared" si="6"/>
        <v>0.58937452099555676</v>
      </c>
      <c r="Z18" s="322" t="s">
        <v>704</v>
      </c>
    </row>
    <row r="19" spans="1:26" s="60" customFormat="1" x14ac:dyDescent="0.4">
      <c r="A19" s="308">
        <v>22</v>
      </c>
      <c r="B19" s="309" t="s">
        <v>338</v>
      </c>
      <c r="C19" s="326">
        <v>23</v>
      </c>
      <c r="D19" s="285" t="s">
        <v>679</v>
      </c>
      <c r="E19" s="308">
        <v>21</v>
      </c>
      <c r="F19" s="356" t="s">
        <v>62</v>
      </c>
      <c r="G19" s="322">
        <f t="shared" si="0"/>
        <v>5.2511415525114149</v>
      </c>
      <c r="H19" s="322">
        <f t="shared" si="1"/>
        <v>109.52380952380953</v>
      </c>
      <c r="I19" s="361">
        <v>699</v>
      </c>
      <c r="J19" s="323" t="s">
        <v>687</v>
      </c>
      <c r="K19" s="318">
        <v>657</v>
      </c>
      <c r="L19" s="356" t="s">
        <v>49</v>
      </c>
      <c r="M19" s="322">
        <f t="shared" si="2"/>
        <v>9.1708213067436368</v>
      </c>
      <c r="N19" s="322">
        <f t="shared" si="3"/>
        <v>106.39269406392695</v>
      </c>
      <c r="O19" s="363">
        <v>3658687</v>
      </c>
      <c r="P19" s="324">
        <v>3655809</v>
      </c>
      <c r="Q19" s="322">
        <f t="shared" si="4"/>
        <v>24.259885854069772</v>
      </c>
      <c r="R19" s="322">
        <f t="shared" si="7"/>
        <v>100.07872402524312</v>
      </c>
      <c r="S19" s="324">
        <v>3049690</v>
      </c>
      <c r="T19" s="324">
        <v>2752439</v>
      </c>
      <c r="U19" s="322">
        <f t="shared" si="5"/>
        <v>27.269344067161295</v>
      </c>
      <c r="V19" s="322">
        <f t="shared" si="8"/>
        <v>1.1079954905449312</v>
      </c>
      <c r="W19" s="324">
        <v>902224</v>
      </c>
      <c r="X19" s="324">
        <v>937872</v>
      </c>
      <c r="Y19" s="322">
        <f t="shared" si="6"/>
        <v>15.28450238087655</v>
      </c>
      <c r="Z19" s="322">
        <f t="shared" si="9"/>
        <v>96.199054881689619</v>
      </c>
    </row>
    <row r="20" spans="1:26" s="60" customFormat="1" x14ac:dyDescent="0.4">
      <c r="A20" s="308">
        <v>23</v>
      </c>
      <c r="B20" s="309" t="s">
        <v>339</v>
      </c>
      <c r="C20" s="326">
        <v>4</v>
      </c>
      <c r="D20" s="321" t="s">
        <v>169</v>
      </c>
      <c r="E20" s="308">
        <v>3</v>
      </c>
      <c r="F20" s="356" t="s">
        <v>62</v>
      </c>
      <c r="G20" s="322">
        <f t="shared" si="0"/>
        <v>0.91324200913242004</v>
      </c>
      <c r="H20" s="322">
        <f t="shared" si="1"/>
        <v>133.33333333333331</v>
      </c>
      <c r="I20" s="361">
        <v>44</v>
      </c>
      <c r="J20" s="321" t="s">
        <v>169</v>
      </c>
      <c r="K20" s="318">
        <v>51</v>
      </c>
      <c r="L20" s="356" t="s">
        <v>74</v>
      </c>
      <c r="M20" s="322">
        <f t="shared" si="2"/>
        <v>0.57727630543164521</v>
      </c>
      <c r="N20" s="322">
        <f t="shared" si="3"/>
        <v>86.274509803921575</v>
      </c>
      <c r="O20" s="363">
        <v>121820</v>
      </c>
      <c r="P20" s="324">
        <v>124264</v>
      </c>
      <c r="Q20" s="322">
        <f t="shared" si="4"/>
        <v>0.80775953087618046</v>
      </c>
      <c r="R20" s="322">
        <f t="shared" si="7"/>
        <v>98.033219596987067</v>
      </c>
      <c r="S20" s="324">
        <v>115771</v>
      </c>
      <c r="T20" s="324">
        <v>107026</v>
      </c>
      <c r="U20" s="322">
        <f t="shared" si="5"/>
        <v>1.0351869311304855</v>
      </c>
      <c r="V20" s="322">
        <f t="shared" si="8"/>
        <v>1.0817091174107227</v>
      </c>
      <c r="W20" s="324">
        <v>26349</v>
      </c>
      <c r="X20" s="324">
        <v>32727</v>
      </c>
      <c r="Y20" s="322">
        <f t="shared" si="6"/>
        <v>0.44637623609404786</v>
      </c>
      <c r="Z20" s="322">
        <f t="shared" si="9"/>
        <v>80.51150426253551</v>
      </c>
    </row>
    <row r="21" spans="1:26" s="60" customFormat="1" x14ac:dyDescent="0.4">
      <c r="A21" s="308">
        <v>24</v>
      </c>
      <c r="B21" s="309" t="s">
        <v>340</v>
      </c>
      <c r="C21" s="326">
        <v>241</v>
      </c>
      <c r="D21" s="285" t="s">
        <v>682</v>
      </c>
      <c r="E21" s="308">
        <v>259</v>
      </c>
      <c r="F21" s="356" t="s">
        <v>310</v>
      </c>
      <c r="G21" s="322">
        <f t="shared" si="0"/>
        <v>55.022831050228319</v>
      </c>
      <c r="H21" s="322">
        <f t="shared" si="1"/>
        <v>93.050193050193059</v>
      </c>
      <c r="I21" s="361">
        <v>4023</v>
      </c>
      <c r="J21" s="323" t="s">
        <v>688</v>
      </c>
      <c r="K21" s="318">
        <v>4274</v>
      </c>
      <c r="L21" s="356" t="s">
        <v>311</v>
      </c>
      <c r="M21" s="322">
        <f t="shared" si="2"/>
        <v>52.781422198897928</v>
      </c>
      <c r="N21" s="322">
        <f t="shared" si="3"/>
        <v>94.127281235376685</v>
      </c>
      <c r="O21" s="363">
        <v>5760218</v>
      </c>
      <c r="P21" s="324">
        <v>6255589</v>
      </c>
      <c r="Q21" s="322">
        <f t="shared" si="4"/>
        <v>38.194639545432032</v>
      </c>
      <c r="R21" s="322">
        <f t="shared" si="7"/>
        <v>92.081145356576329</v>
      </c>
      <c r="S21" s="324">
        <v>4093058</v>
      </c>
      <c r="T21" s="324">
        <v>4544852</v>
      </c>
      <c r="U21" s="322">
        <f t="shared" si="5"/>
        <v>36.598804104301443</v>
      </c>
      <c r="V21" s="322">
        <f t="shared" si="8"/>
        <v>0.90059214249440911</v>
      </c>
      <c r="W21" s="324">
        <v>2638607</v>
      </c>
      <c r="X21" s="324">
        <v>2877801</v>
      </c>
      <c r="Y21" s="322">
        <f t="shared" si="6"/>
        <v>44.700423590702009</v>
      </c>
      <c r="Z21" s="322">
        <f t="shared" si="9"/>
        <v>91.688306453434407</v>
      </c>
    </row>
    <row r="22" spans="1:26" s="60" customFormat="1" x14ac:dyDescent="0.4">
      <c r="A22" s="308">
        <v>25</v>
      </c>
      <c r="B22" s="309" t="s">
        <v>341</v>
      </c>
      <c r="C22" s="326">
        <v>12</v>
      </c>
      <c r="D22" s="285" t="s">
        <v>679</v>
      </c>
      <c r="E22" s="308">
        <v>10</v>
      </c>
      <c r="F22" s="356" t="s">
        <v>43</v>
      </c>
      <c r="G22" s="322">
        <f t="shared" si="0"/>
        <v>2.7397260273972601</v>
      </c>
      <c r="H22" s="322">
        <f t="shared" si="1"/>
        <v>120</v>
      </c>
      <c r="I22" s="361">
        <v>303</v>
      </c>
      <c r="J22" s="323" t="s">
        <v>687</v>
      </c>
      <c r="K22" s="318">
        <v>283</v>
      </c>
      <c r="L22" s="356" t="s">
        <v>51</v>
      </c>
      <c r="M22" s="322">
        <f t="shared" si="2"/>
        <v>3.9753345578588299</v>
      </c>
      <c r="N22" s="322">
        <f t="shared" si="3"/>
        <v>107.06713780918729</v>
      </c>
      <c r="O22" s="363">
        <v>1341770</v>
      </c>
      <c r="P22" s="324">
        <v>649360</v>
      </c>
      <c r="Q22" s="322">
        <f t="shared" si="4"/>
        <v>8.8969586746325113</v>
      </c>
      <c r="R22" s="322">
        <f t="shared" si="7"/>
        <v>206.6296045336947</v>
      </c>
      <c r="S22" s="324">
        <v>753747</v>
      </c>
      <c r="T22" s="324">
        <v>450904</v>
      </c>
      <c r="U22" s="322">
        <f t="shared" si="5"/>
        <v>6.7397624947422932</v>
      </c>
      <c r="V22" s="322">
        <f t="shared" si="8"/>
        <v>1.6716352039458511</v>
      </c>
      <c r="W22" s="324">
        <v>625072</v>
      </c>
      <c r="X22" s="324">
        <v>299532</v>
      </c>
      <c r="Y22" s="322">
        <f t="shared" si="6"/>
        <v>10.589293204591394</v>
      </c>
      <c r="Z22" s="322">
        <f t="shared" si="9"/>
        <v>208.68287862398677</v>
      </c>
    </row>
    <row r="23" spans="1:26" s="60" customFormat="1" x14ac:dyDescent="0.4">
      <c r="A23" s="308">
        <v>26</v>
      </c>
      <c r="B23" s="309" t="s">
        <v>342</v>
      </c>
      <c r="C23" s="326">
        <v>73</v>
      </c>
      <c r="D23" s="285" t="s">
        <v>683</v>
      </c>
      <c r="E23" s="308">
        <v>81</v>
      </c>
      <c r="F23" s="357">
        <v>-76</v>
      </c>
      <c r="G23" s="322">
        <f t="shared" si="0"/>
        <v>16.666666666666664</v>
      </c>
      <c r="H23" s="322">
        <f t="shared" si="1"/>
        <v>90.123456790123456</v>
      </c>
      <c r="I23" s="361">
        <v>1032</v>
      </c>
      <c r="J23" s="323" t="s">
        <v>689</v>
      </c>
      <c r="K23" s="318">
        <v>1122</v>
      </c>
      <c r="L23" s="356" t="s">
        <v>312</v>
      </c>
      <c r="M23" s="322">
        <f t="shared" si="2"/>
        <v>13.539753345578589</v>
      </c>
      <c r="N23" s="322">
        <f t="shared" si="3"/>
        <v>91.978609625668454</v>
      </c>
      <c r="O23" s="363">
        <v>1356308</v>
      </c>
      <c r="P23" s="324">
        <v>1684194</v>
      </c>
      <c r="Q23" s="322">
        <f t="shared" si="4"/>
        <v>8.9933567050041905</v>
      </c>
      <c r="R23" s="322">
        <f t="shared" si="7"/>
        <v>80.531577716106341</v>
      </c>
      <c r="S23" s="324">
        <v>953168</v>
      </c>
      <c r="T23" s="324">
        <v>1142270</v>
      </c>
      <c r="U23" s="322">
        <f t="shared" si="5"/>
        <v>8.5229207381104306</v>
      </c>
      <c r="V23" s="322">
        <f t="shared" si="8"/>
        <v>0.83445069904663516</v>
      </c>
      <c r="W23" s="324">
        <v>747610</v>
      </c>
      <c r="X23" s="324">
        <v>889663</v>
      </c>
      <c r="Y23" s="322">
        <f t="shared" si="6"/>
        <v>12.665199357329351</v>
      </c>
      <c r="Z23" s="322">
        <f t="shared" si="9"/>
        <v>84.032942810929541</v>
      </c>
    </row>
    <row r="24" spans="1:26" s="60" customFormat="1" x14ac:dyDescent="0.4">
      <c r="A24" s="308">
        <v>27</v>
      </c>
      <c r="B24" s="309" t="s">
        <v>343</v>
      </c>
      <c r="C24" s="326">
        <v>3</v>
      </c>
      <c r="D24" s="285" t="s">
        <v>679</v>
      </c>
      <c r="E24" s="308">
        <v>4</v>
      </c>
      <c r="F24" s="356" t="s">
        <v>47</v>
      </c>
      <c r="G24" s="322">
        <f t="shared" si="0"/>
        <v>0.68493150684931503</v>
      </c>
      <c r="H24" s="322">
        <f t="shared" si="1"/>
        <v>75</v>
      </c>
      <c r="I24" s="361">
        <v>22</v>
      </c>
      <c r="J24" s="323" t="s">
        <v>687</v>
      </c>
      <c r="K24" s="318">
        <v>155</v>
      </c>
      <c r="L24" s="356" t="s">
        <v>94</v>
      </c>
      <c r="M24" s="322">
        <f t="shared" si="2"/>
        <v>0.2886381527158226</v>
      </c>
      <c r="N24" s="322">
        <f t="shared" si="3"/>
        <v>14.193548387096774</v>
      </c>
      <c r="O24" s="363">
        <v>13683</v>
      </c>
      <c r="P24" s="324">
        <v>141558</v>
      </c>
      <c r="Q24" s="322">
        <f t="shared" si="4"/>
        <v>9.0728728131495448E-2</v>
      </c>
      <c r="R24" s="322">
        <f t="shared" si="7"/>
        <v>9.6660026278981057</v>
      </c>
      <c r="S24" s="324">
        <v>9047</v>
      </c>
      <c r="T24" s="324">
        <v>138162</v>
      </c>
      <c r="U24" s="322">
        <f t="shared" si="5"/>
        <v>8.0895355192038623E-2</v>
      </c>
      <c r="V24" s="322">
        <f t="shared" si="8"/>
        <v>6.5481101894877033E-2</v>
      </c>
      <c r="W24" s="324">
        <v>10644</v>
      </c>
      <c r="X24" s="324">
        <v>54107</v>
      </c>
      <c r="Y24" s="322">
        <f t="shared" si="6"/>
        <v>0.18031912622813182</v>
      </c>
      <c r="Z24" s="322">
        <f t="shared" si="9"/>
        <v>19.672131147540984</v>
      </c>
    </row>
    <row r="25" spans="1:26" s="60" customFormat="1" x14ac:dyDescent="0.4">
      <c r="A25" s="308">
        <v>28</v>
      </c>
      <c r="B25" s="309" t="s">
        <v>344</v>
      </c>
      <c r="C25" s="353">
        <v>1</v>
      </c>
      <c r="D25" s="285" t="s">
        <v>681</v>
      </c>
      <c r="E25" s="308">
        <v>1</v>
      </c>
      <c r="F25" s="356" t="s">
        <v>76</v>
      </c>
      <c r="G25" s="322">
        <f t="shared" si="0"/>
        <v>0.22831050228310501</v>
      </c>
      <c r="H25" s="322">
        <f t="shared" si="1"/>
        <v>100</v>
      </c>
      <c r="I25" s="361">
        <v>6</v>
      </c>
      <c r="J25" s="323" t="s">
        <v>686</v>
      </c>
      <c r="K25" s="318">
        <v>6</v>
      </c>
      <c r="L25" s="356" t="s">
        <v>62</v>
      </c>
      <c r="M25" s="322">
        <f t="shared" si="2"/>
        <v>7.871949619522435E-2</v>
      </c>
      <c r="N25" s="322">
        <f t="shared" si="3"/>
        <v>100</v>
      </c>
      <c r="O25" s="363" t="s">
        <v>700</v>
      </c>
      <c r="P25" s="324" t="s">
        <v>110</v>
      </c>
      <c r="Q25" s="322" t="s">
        <v>702</v>
      </c>
      <c r="R25" s="324" t="s">
        <v>110</v>
      </c>
      <c r="S25" s="324" t="s">
        <v>700</v>
      </c>
      <c r="T25" s="324" t="s">
        <v>110</v>
      </c>
      <c r="U25" s="324" t="s">
        <v>540</v>
      </c>
      <c r="V25" s="324" t="s">
        <v>110</v>
      </c>
      <c r="W25" s="324" t="s">
        <v>700</v>
      </c>
      <c r="X25" s="324" t="s">
        <v>110</v>
      </c>
      <c r="Y25" s="325" t="s">
        <v>540</v>
      </c>
      <c r="Z25" s="324" t="s">
        <v>110</v>
      </c>
    </row>
    <row r="26" spans="1:26" s="60" customFormat="1" x14ac:dyDescent="0.4">
      <c r="A26" s="308">
        <v>29</v>
      </c>
      <c r="B26" s="309" t="s">
        <v>345</v>
      </c>
      <c r="C26" s="326">
        <v>12</v>
      </c>
      <c r="D26" s="285" t="s">
        <v>677</v>
      </c>
      <c r="E26" s="308">
        <v>12</v>
      </c>
      <c r="F26" s="356" t="s">
        <v>65</v>
      </c>
      <c r="G26" s="322">
        <f t="shared" si="0"/>
        <v>2.7397260273972601</v>
      </c>
      <c r="H26" s="322">
        <f t="shared" si="1"/>
        <v>100</v>
      </c>
      <c r="I26" s="361">
        <v>196</v>
      </c>
      <c r="J26" s="323" t="s">
        <v>686</v>
      </c>
      <c r="K26" s="318">
        <v>228</v>
      </c>
      <c r="L26" s="356" t="s">
        <v>49</v>
      </c>
      <c r="M26" s="322">
        <f t="shared" si="2"/>
        <v>2.5715035423773287</v>
      </c>
      <c r="N26" s="322">
        <f t="shared" si="3"/>
        <v>85.964912280701753</v>
      </c>
      <c r="O26" s="363">
        <v>412881</v>
      </c>
      <c r="P26" s="324">
        <v>439389</v>
      </c>
      <c r="Q26" s="322">
        <f t="shared" si="4"/>
        <v>2.7377159979288148</v>
      </c>
      <c r="R26" s="322">
        <f t="shared" si="7"/>
        <v>93.967077009210527</v>
      </c>
      <c r="S26" s="324">
        <v>280973</v>
      </c>
      <c r="T26" s="324">
        <v>329532</v>
      </c>
      <c r="U26" s="322">
        <f t="shared" si="5"/>
        <v>2.5123699164775801</v>
      </c>
      <c r="V26" s="322">
        <f t="shared" si="8"/>
        <v>0.85264253547455182</v>
      </c>
      <c r="W26" s="324">
        <v>161548</v>
      </c>
      <c r="X26" s="324">
        <v>157327</v>
      </c>
      <c r="Y26" s="322">
        <f t="shared" si="6"/>
        <v>2.7367713457255016</v>
      </c>
      <c r="Z26" s="322">
        <f t="shared" si="9"/>
        <v>102.68294698303532</v>
      </c>
    </row>
    <row r="27" spans="1:26" s="60" customFormat="1" x14ac:dyDescent="0.4">
      <c r="A27" s="308">
        <v>30</v>
      </c>
      <c r="B27" s="309" t="s">
        <v>346</v>
      </c>
      <c r="C27" s="326" t="s">
        <v>699</v>
      </c>
      <c r="D27" s="321" t="s">
        <v>169</v>
      </c>
      <c r="E27" s="326" t="s">
        <v>23</v>
      </c>
      <c r="F27" s="356" t="s">
        <v>169</v>
      </c>
      <c r="G27" s="337" t="s">
        <v>214</v>
      </c>
      <c r="H27" s="337" t="s">
        <v>703</v>
      </c>
      <c r="I27" s="361" t="s">
        <v>699</v>
      </c>
      <c r="J27" s="321" t="s">
        <v>169</v>
      </c>
      <c r="K27" s="318" t="s">
        <v>23</v>
      </c>
      <c r="L27" s="356" t="s">
        <v>169</v>
      </c>
      <c r="M27" s="337" t="s">
        <v>214</v>
      </c>
      <c r="N27" s="337" t="s">
        <v>703</v>
      </c>
      <c r="O27" s="363" t="s">
        <v>699</v>
      </c>
      <c r="P27" s="324" t="s">
        <v>23</v>
      </c>
      <c r="Q27" s="322" t="s">
        <v>703</v>
      </c>
      <c r="R27" s="324" t="s">
        <v>23</v>
      </c>
      <c r="S27" s="324" t="s">
        <v>703</v>
      </c>
      <c r="T27" s="324" t="s">
        <v>23</v>
      </c>
      <c r="U27" s="322" t="s">
        <v>703</v>
      </c>
      <c r="V27" s="337" t="s">
        <v>703</v>
      </c>
      <c r="W27" s="324" t="s">
        <v>699</v>
      </c>
      <c r="X27" s="324" t="s">
        <v>23</v>
      </c>
      <c r="Y27" s="324" t="s">
        <v>214</v>
      </c>
      <c r="Z27" s="324" t="s">
        <v>23</v>
      </c>
    </row>
    <row r="28" spans="1:26" s="60" customFormat="1" x14ac:dyDescent="0.4">
      <c r="A28" s="308">
        <v>31</v>
      </c>
      <c r="B28" s="309" t="s">
        <v>347</v>
      </c>
      <c r="C28" s="326">
        <v>8</v>
      </c>
      <c r="D28" s="321" t="s">
        <v>169</v>
      </c>
      <c r="E28" s="308">
        <v>8</v>
      </c>
      <c r="F28" s="356" t="s">
        <v>94</v>
      </c>
      <c r="G28" s="322">
        <f t="shared" si="0"/>
        <v>1.8264840182648401</v>
      </c>
      <c r="H28" s="322">
        <f t="shared" si="1"/>
        <v>100</v>
      </c>
      <c r="I28" s="361">
        <v>84</v>
      </c>
      <c r="J28" s="321" t="s">
        <v>169</v>
      </c>
      <c r="K28" s="318">
        <v>88</v>
      </c>
      <c r="L28" s="356" t="s">
        <v>56</v>
      </c>
      <c r="M28" s="322">
        <f t="shared" si="2"/>
        <v>1.1020729467331409</v>
      </c>
      <c r="N28" s="322">
        <f t="shared" si="3"/>
        <v>95.454545454545453</v>
      </c>
      <c r="O28" s="363">
        <v>159282</v>
      </c>
      <c r="P28" s="324" t="s">
        <v>110</v>
      </c>
      <c r="Q28" s="322">
        <f t="shared" si="4"/>
        <v>1.0561611689133128</v>
      </c>
      <c r="R28" s="324" t="s">
        <v>110</v>
      </c>
      <c r="S28" s="324">
        <v>104985</v>
      </c>
      <c r="T28" s="324" t="s">
        <v>110</v>
      </c>
      <c r="U28" s="322">
        <f t="shared" si="5"/>
        <v>0.93874199898708688</v>
      </c>
      <c r="V28" s="324" t="s">
        <v>110</v>
      </c>
      <c r="W28" s="324">
        <v>78638</v>
      </c>
      <c r="X28" s="324" t="s">
        <v>110</v>
      </c>
      <c r="Y28" s="322">
        <f t="shared" si="6"/>
        <v>1.3321998730108822</v>
      </c>
      <c r="Z28" s="322" t="s">
        <v>704</v>
      </c>
    </row>
    <row r="29" spans="1:26" s="60" customFormat="1" x14ac:dyDescent="0.4">
      <c r="A29" s="308">
        <v>32</v>
      </c>
      <c r="B29" s="309" t="s">
        <v>348</v>
      </c>
      <c r="C29" s="308">
        <v>7</v>
      </c>
      <c r="D29" s="285" t="s">
        <v>677</v>
      </c>
      <c r="E29" s="308">
        <v>5</v>
      </c>
      <c r="F29" s="356" t="s">
        <v>44</v>
      </c>
      <c r="G29" s="322">
        <f t="shared" si="0"/>
        <v>1.5981735159817352</v>
      </c>
      <c r="H29" s="322">
        <f t="shared" si="1"/>
        <v>140</v>
      </c>
      <c r="I29" s="361">
        <v>187</v>
      </c>
      <c r="J29" s="323" t="s">
        <v>684</v>
      </c>
      <c r="K29" s="318">
        <v>165</v>
      </c>
      <c r="L29" s="356" t="s">
        <v>52</v>
      </c>
      <c r="M29" s="322">
        <f t="shared" si="2"/>
        <v>2.4534242980844922</v>
      </c>
      <c r="N29" s="322">
        <f t="shared" si="3"/>
        <v>113.33333333333333</v>
      </c>
      <c r="O29" s="363">
        <v>464341</v>
      </c>
      <c r="P29" s="324" t="s">
        <v>110</v>
      </c>
      <c r="Q29" s="322">
        <f>O29/$O$5*100</f>
        <v>3.078935054396458</v>
      </c>
      <c r="R29" s="324" t="s">
        <v>110</v>
      </c>
      <c r="S29" s="324">
        <v>442445</v>
      </c>
      <c r="T29" s="324" t="s">
        <v>110</v>
      </c>
      <c r="U29" s="322">
        <f t="shared" si="5"/>
        <v>3.9562004452239998</v>
      </c>
      <c r="V29" s="324" t="s">
        <v>110</v>
      </c>
      <c r="W29" s="324">
        <v>85152</v>
      </c>
      <c r="X29" s="324" t="s">
        <v>110</v>
      </c>
      <c r="Y29" s="322">
        <f t="shared" si="6"/>
        <v>1.4425530098250545</v>
      </c>
      <c r="Z29" s="322" t="s">
        <v>704</v>
      </c>
    </row>
    <row r="30" spans="1:26" s="60" customFormat="1" ht="9" customHeight="1" x14ac:dyDescent="0.4">
      <c r="A30" s="327"/>
      <c r="B30" s="328"/>
      <c r="C30" s="327"/>
      <c r="D30" s="328"/>
      <c r="E30" s="327"/>
      <c r="F30" s="340"/>
      <c r="G30" s="329"/>
      <c r="H30" s="329"/>
      <c r="I30" s="362"/>
      <c r="J30" s="330"/>
      <c r="K30" s="327"/>
      <c r="L30" s="340"/>
      <c r="M30" s="329"/>
      <c r="N30" s="329"/>
      <c r="O30" s="330"/>
      <c r="P30" s="331"/>
      <c r="Q30" s="329"/>
      <c r="R30" s="329"/>
      <c r="S30" s="331"/>
      <c r="T30" s="331"/>
      <c r="U30" s="329"/>
      <c r="V30" s="329"/>
      <c r="W30" s="331"/>
      <c r="X30" s="331"/>
      <c r="Y30" s="329"/>
      <c r="Z30" s="329"/>
    </row>
    <row r="31" spans="1:26" s="60" customFormat="1" x14ac:dyDescent="0.4">
      <c r="A31" s="308"/>
      <c r="B31" s="311"/>
      <c r="C31" s="332"/>
      <c r="D31" s="332"/>
      <c r="E31" s="310"/>
      <c r="F31" s="311"/>
      <c r="G31" s="332"/>
      <c r="H31" s="333"/>
      <c r="I31" s="334"/>
      <c r="J31" s="334"/>
      <c r="K31" s="310"/>
      <c r="L31" s="311"/>
      <c r="M31" s="332"/>
      <c r="N31" s="333"/>
      <c r="O31" s="334"/>
      <c r="P31" s="335"/>
      <c r="Q31" s="332"/>
      <c r="R31" s="333"/>
      <c r="S31" s="334"/>
      <c r="T31" s="335"/>
      <c r="U31" s="332"/>
      <c r="V31" s="333"/>
      <c r="W31" s="334"/>
      <c r="X31" s="335"/>
      <c r="Y31" s="332"/>
      <c r="Z31" s="333"/>
    </row>
    <row r="32" spans="1:26" s="60" customFormat="1" x14ac:dyDescent="0.4">
      <c r="A32" s="326" t="s">
        <v>82</v>
      </c>
      <c r="B32" s="309" t="s">
        <v>349</v>
      </c>
      <c r="C32" s="336"/>
      <c r="D32" s="286" t="s">
        <v>659</v>
      </c>
      <c r="E32" s="326"/>
      <c r="F32" s="321" t="s">
        <v>198</v>
      </c>
      <c r="G32" s="336"/>
      <c r="H32" s="337"/>
      <c r="I32" s="338"/>
      <c r="J32" s="286" t="s">
        <v>660</v>
      </c>
      <c r="K32" s="326"/>
      <c r="L32" s="321" t="s">
        <v>201</v>
      </c>
      <c r="M32" s="336"/>
      <c r="N32" s="337"/>
      <c r="O32" s="338"/>
      <c r="P32" s="324" t="s">
        <v>23</v>
      </c>
      <c r="Q32" s="336"/>
      <c r="R32" s="337"/>
      <c r="S32" s="338"/>
      <c r="T32" s="324" t="s">
        <v>23</v>
      </c>
      <c r="U32" s="336"/>
      <c r="V32" s="337"/>
      <c r="W32" s="338"/>
      <c r="X32" s="324" t="s">
        <v>23</v>
      </c>
      <c r="Y32" s="336"/>
      <c r="Z32" s="337"/>
    </row>
    <row r="33" spans="1:26" s="60" customFormat="1" x14ac:dyDescent="0.4">
      <c r="A33" s="308"/>
      <c r="B33" s="309" t="s">
        <v>350</v>
      </c>
      <c r="C33" s="336">
        <v>213</v>
      </c>
      <c r="D33" s="336"/>
      <c r="E33" s="326">
        <v>220</v>
      </c>
      <c r="F33" s="321"/>
      <c r="G33" s="339">
        <f>C33/$C$5*100</f>
        <v>48.630136986301373</v>
      </c>
      <c r="H33" s="322">
        <f>C33/E33*100</f>
        <v>96.818181818181813</v>
      </c>
      <c r="I33" s="338">
        <v>1303</v>
      </c>
      <c r="J33" s="338"/>
      <c r="K33" s="318">
        <v>1347</v>
      </c>
      <c r="L33" s="321"/>
      <c r="M33" s="339">
        <f>I33/$I$5*100</f>
        <v>17.095250590396223</v>
      </c>
      <c r="N33" s="322">
        <f>I33/K33*100</f>
        <v>96.73348181143281</v>
      </c>
      <c r="O33" s="338">
        <v>1471287</v>
      </c>
      <c r="P33" s="324">
        <v>1545754</v>
      </c>
      <c r="Q33" s="339">
        <f>O33/$O$5*100</f>
        <v>9.7557551871960495</v>
      </c>
      <c r="R33" s="322">
        <f>O33/P33*100</f>
        <v>95.18248052406787</v>
      </c>
      <c r="S33" s="338">
        <v>1083066</v>
      </c>
      <c r="T33" s="324">
        <v>1130431</v>
      </c>
      <c r="U33" s="339">
        <f>S33/$S$5*100</f>
        <v>9.6844267454869577</v>
      </c>
      <c r="V33" s="322">
        <f>S33/T33*100</f>
        <v>95.810005210402053</v>
      </c>
      <c r="W33" s="338">
        <v>711013</v>
      </c>
      <c r="X33" s="324">
        <v>758027</v>
      </c>
      <c r="Y33" s="339">
        <f>W33/$W$5*100</f>
        <v>12.045212598350496</v>
      </c>
      <c r="Z33" s="322">
        <f>W33/X33*100</f>
        <v>93.797846250859138</v>
      </c>
    </row>
    <row r="34" spans="1:26" x14ac:dyDescent="0.4">
      <c r="A34" s="308"/>
      <c r="B34" s="309" t="s">
        <v>351</v>
      </c>
      <c r="C34" s="336">
        <v>112</v>
      </c>
      <c r="D34" s="336"/>
      <c r="E34" s="326">
        <v>128</v>
      </c>
      <c r="F34" s="321"/>
      <c r="G34" s="339">
        <f t="shared" ref="G34:G37" si="10">C34/$C$5*100</f>
        <v>25.570776255707763</v>
      </c>
      <c r="H34" s="322">
        <f t="shared" ref="H34:H38" si="11">C34/E34*100</f>
        <v>87.5</v>
      </c>
      <c r="I34" s="338">
        <v>1546</v>
      </c>
      <c r="J34" s="338"/>
      <c r="K34" s="318">
        <v>1703</v>
      </c>
      <c r="L34" s="321"/>
      <c r="M34" s="339">
        <f t="shared" ref="M34:M38" si="12">I34/$I$5*100</f>
        <v>20.283390186302807</v>
      </c>
      <c r="N34" s="322">
        <f t="shared" ref="N34:N38" si="13">I34/K34*100</f>
        <v>90.780974750440407</v>
      </c>
      <c r="O34" s="338">
        <v>1926293</v>
      </c>
      <c r="P34" s="324">
        <v>2334000</v>
      </c>
      <c r="Q34" s="339">
        <f t="shared" ref="Q34:Q38" si="14">O34/$O$5*100</f>
        <v>12.772792070350272</v>
      </c>
      <c r="R34" s="322">
        <f t="shared" ref="R34:R38" si="15">O34/P34*100</f>
        <v>82.531833761782352</v>
      </c>
      <c r="S34" s="338">
        <v>1459071</v>
      </c>
      <c r="T34" s="324">
        <v>1712536</v>
      </c>
      <c r="U34" s="339">
        <f t="shared" ref="U34:U38" si="16">S34/$S$5*100</f>
        <v>13.046542146059798</v>
      </c>
      <c r="V34" s="322">
        <f t="shared" ref="V34:V37" si="17">S34/T34*100</f>
        <v>85.199435223551504</v>
      </c>
      <c r="W34" s="338">
        <v>959546</v>
      </c>
      <c r="X34" s="324">
        <v>1127299</v>
      </c>
      <c r="Y34" s="339">
        <f t="shared" ref="Y34:Y38" si="18">W34/$W$5*100</f>
        <v>16.255589655740227</v>
      </c>
      <c r="Z34" s="322">
        <f t="shared" ref="Z34:Z38" si="19">W34/X34*100</f>
        <v>85.119032306424472</v>
      </c>
    </row>
    <row r="35" spans="1:26" x14ac:dyDescent="0.4">
      <c r="A35" s="308"/>
      <c r="B35" s="309" t="s">
        <v>352</v>
      </c>
      <c r="C35" s="336">
        <v>46</v>
      </c>
      <c r="D35" s="336"/>
      <c r="E35" s="326">
        <v>37</v>
      </c>
      <c r="F35" s="321"/>
      <c r="G35" s="339">
        <f t="shared" si="10"/>
        <v>10.50228310502283</v>
      </c>
      <c r="H35" s="322">
        <f t="shared" si="11"/>
        <v>124.32432432432432</v>
      </c>
      <c r="I35" s="338">
        <v>1096</v>
      </c>
      <c r="J35" s="338"/>
      <c r="K35" s="318">
        <v>949</v>
      </c>
      <c r="L35" s="321"/>
      <c r="M35" s="339">
        <f t="shared" si="12"/>
        <v>14.379427971660983</v>
      </c>
      <c r="N35" s="322">
        <f t="shared" si="13"/>
        <v>115.48998946259221</v>
      </c>
      <c r="O35" s="338">
        <v>1794991</v>
      </c>
      <c r="P35" s="324">
        <v>1706705</v>
      </c>
      <c r="Q35" s="339">
        <f t="shared" si="14"/>
        <v>11.902159646092315</v>
      </c>
      <c r="R35" s="322">
        <f t="shared" si="15"/>
        <v>105.17289162450454</v>
      </c>
      <c r="S35" s="338">
        <v>1199418</v>
      </c>
      <c r="T35" s="324">
        <v>1204963</v>
      </c>
      <c r="U35" s="339">
        <f t="shared" si="16"/>
        <v>10.724808791171059</v>
      </c>
      <c r="V35" s="322">
        <f t="shared" si="17"/>
        <v>99.539819894884744</v>
      </c>
      <c r="W35" s="338">
        <v>838349</v>
      </c>
      <c r="X35" s="324">
        <v>779835</v>
      </c>
      <c r="Y35" s="339">
        <f t="shared" si="18"/>
        <v>14.202401273414889</v>
      </c>
      <c r="Z35" s="322">
        <f t="shared" si="19"/>
        <v>107.50338212570607</v>
      </c>
    </row>
    <row r="36" spans="1:26" x14ac:dyDescent="0.4">
      <c r="A36" s="308"/>
      <c r="B36" s="309" t="s">
        <v>353</v>
      </c>
      <c r="C36" s="336">
        <v>43</v>
      </c>
      <c r="D36" s="336"/>
      <c r="E36" s="326">
        <v>44</v>
      </c>
      <c r="F36" s="321"/>
      <c r="G36" s="339">
        <f t="shared" si="10"/>
        <v>9.8173515981735147</v>
      </c>
      <c r="H36" s="322">
        <f t="shared" si="11"/>
        <v>97.727272727272734</v>
      </c>
      <c r="I36" s="338">
        <v>1628</v>
      </c>
      <c r="J36" s="338"/>
      <c r="K36" s="318">
        <v>1701</v>
      </c>
      <c r="L36" s="321"/>
      <c r="M36" s="339">
        <f t="shared" si="12"/>
        <v>21.359223300970871</v>
      </c>
      <c r="N36" s="322">
        <f t="shared" si="13"/>
        <v>95.708406819517933</v>
      </c>
      <c r="O36" s="338">
        <v>3952361</v>
      </c>
      <c r="P36" s="324">
        <v>2753420</v>
      </c>
      <c r="Q36" s="339">
        <f t="shared" si="14"/>
        <v>26.20716850445995</v>
      </c>
      <c r="R36" s="322">
        <f t="shared" si="15"/>
        <v>143.5437020142223</v>
      </c>
      <c r="S36" s="338">
        <v>2795740</v>
      </c>
      <c r="T36" s="324">
        <v>2007728</v>
      </c>
      <c r="U36" s="339">
        <f t="shared" si="16"/>
        <v>24.998605098329836</v>
      </c>
      <c r="V36" s="322">
        <f t="shared" si="17"/>
        <v>139.24894208777286</v>
      </c>
      <c r="W36" s="338">
        <v>1471142</v>
      </c>
      <c r="X36" s="324">
        <v>1206865</v>
      </c>
      <c r="Y36" s="339">
        <f t="shared" si="18"/>
        <v>24.922495302283568</v>
      </c>
      <c r="Z36" s="322">
        <f t="shared" si="19"/>
        <v>121.89780961416562</v>
      </c>
    </row>
    <row r="37" spans="1:26" x14ac:dyDescent="0.4">
      <c r="A37" s="308"/>
      <c r="B37" s="309" t="s">
        <v>354</v>
      </c>
      <c r="C37" s="336">
        <v>19</v>
      </c>
      <c r="D37" s="336"/>
      <c r="E37" s="326">
        <v>18</v>
      </c>
      <c r="F37" s="321"/>
      <c r="G37" s="339">
        <f t="shared" si="10"/>
        <v>4.3378995433789953</v>
      </c>
      <c r="H37" s="322">
        <f t="shared" si="11"/>
        <v>105.55555555555556</v>
      </c>
      <c r="I37" s="338">
        <v>1325</v>
      </c>
      <c r="J37" s="338"/>
      <c r="K37" s="318">
        <v>1225</v>
      </c>
      <c r="L37" s="321"/>
      <c r="M37" s="339">
        <f t="shared" si="12"/>
        <v>17.383888743112045</v>
      </c>
      <c r="N37" s="322">
        <f t="shared" si="13"/>
        <v>108.16326530612245</v>
      </c>
      <c r="O37" s="338">
        <v>3069183</v>
      </c>
      <c r="P37" s="324">
        <v>2693049</v>
      </c>
      <c r="Q37" s="339">
        <f t="shared" si="14"/>
        <v>20.351024628576162</v>
      </c>
      <c r="R37" s="322">
        <f t="shared" si="15"/>
        <v>113.96684575735532</v>
      </c>
      <c r="S37" s="338">
        <v>2347791</v>
      </c>
      <c r="T37" s="324">
        <v>2073592</v>
      </c>
      <c r="U37" s="339">
        <f t="shared" si="16"/>
        <v>20.993189660845754</v>
      </c>
      <c r="V37" s="322">
        <f t="shared" si="17"/>
        <v>113.22338242045686</v>
      </c>
      <c r="W37" s="338">
        <v>1036122</v>
      </c>
      <c r="X37" s="324">
        <v>920062</v>
      </c>
      <c r="Y37" s="339">
        <f t="shared" si="18"/>
        <v>17.552857356796732</v>
      </c>
      <c r="Z37" s="322">
        <f t="shared" si="19"/>
        <v>112.61436729263899</v>
      </c>
    </row>
    <row r="38" spans="1:26" x14ac:dyDescent="0.4">
      <c r="A38" s="308"/>
      <c r="B38" s="309" t="s">
        <v>355</v>
      </c>
      <c r="C38" s="336">
        <v>5</v>
      </c>
      <c r="D38" s="336"/>
      <c r="E38" s="326">
        <v>8</v>
      </c>
      <c r="F38" s="321"/>
      <c r="G38" s="339">
        <f>C38/$C$5*100</f>
        <v>1.1415525114155249</v>
      </c>
      <c r="H38" s="322">
        <f t="shared" si="11"/>
        <v>62.5</v>
      </c>
      <c r="I38" s="338">
        <v>724</v>
      </c>
      <c r="J38" s="338"/>
      <c r="K38" s="318">
        <v>1087</v>
      </c>
      <c r="L38" s="321"/>
      <c r="M38" s="339">
        <f t="shared" si="12"/>
        <v>9.4988192075570712</v>
      </c>
      <c r="N38" s="322">
        <f t="shared" si="13"/>
        <v>66.605335786568546</v>
      </c>
      <c r="O38" s="338">
        <v>2867106</v>
      </c>
      <c r="P38" s="324">
        <v>4320364</v>
      </c>
      <c r="Q38" s="339">
        <f t="shared" si="14"/>
        <v>19.01109996332525</v>
      </c>
      <c r="R38" s="322">
        <f t="shared" si="15"/>
        <v>66.362602780691631</v>
      </c>
      <c r="S38" s="338">
        <v>2298498</v>
      </c>
      <c r="T38" s="324">
        <v>2933966</v>
      </c>
      <c r="U38" s="339">
        <f t="shared" si="16"/>
        <v>20.552427558106594</v>
      </c>
      <c r="V38" s="322">
        <f>S38/T38*100</f>
        <v>78.340989636553388</v>
      </c>
      <c r="W38" s="338">
        <v>886696</v>
      </c>
      <c r="X38" s="324">
        <v>1559755</v>
      </c>
      <c r="Y38" s="339">
        <f t="shared" si="18"/>
        <v>15.02144381341409</v>
      </c>
      <c r="Z38" s="322">
        <f t="shared" si="19"/>
        <v>56.848415295991991</v>
      </c>
    </row>
    <row r="39" spans="1:26" x14ac:dyDescent="0.4">
      <c r="A39" s="327"/>
      <c r="B39" s="328"/>
      <c r="C39" s="340"/>
      <c r="D39" s="340"/>
      <c r="E39" s="327"/>
      <c r="F39" s="328"/>
      <c r="G39" s="340"/>
      <c r="H39" s="329"/>
      <c r="I39" s="340"/>
      <c r="J39" s="340"/>
      <c r="K39" s="327"/>
      <c r="L39" s="328"/>
      <c r="M39" s="340"/>
      <c r="N39" s="329"/>
      <c r="O39" s="340"/>
      <c r="P39" s="329"/>
      <c r="Q39" s="340"/>
      <c r="R39" s="329"/>
      <c r="S39" s="340"/>
      <c r="T39" s="329"/>
      <c r="U39" s="340"/>
      <c r="V39" s="329"/>
      <c r="W39" s="340"/>
      <c r="X39" s="329"/>
      <c r="Y39" s="340"/>
      <c r="Z39" s="329"/>
    </row>
    <row r="40" spans="1:26" x14ac:dyDescent="0.4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pans="1:26" ht="30" customHeight="1" x14ac:dyDescent="0.4">
      <c r="A41" s="68" t="s">
        <v>356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pans="1:26" x14ac:dyDescent="0.4">
      <c r="A42" s="417" t="s">
        <v>318</v>
      </c>
      <c r="B42" s="417"/>
      <c r="C42" s="417" t="s">
        <v>319</v>
      </c>
      <c r="D42" s="417"/>
      <c r="E42" s="417"/>
      <c r="F42" s="417"/>
      <c r="G42" s="417"/>
      <c r="H42" s="417"/>
      <c r="I42" s="417" t="s">
        <v>320</v>
      </c>
      <c r="J42" s="417"/>
      <c r="K42" s="417"/>
      <c r="L42" s="417"/>
      <c r="M42" s="417"/>
      <c r="N42" s="417"/>
      <c r="O42" s="417" t="s">
        <v>321</v>
      </c>
      <c r="P42" s="417"/>
      <c r="Q42" s="417"/>
      <c r="R42" s="417"/>
      <c r="S42" s="417" t="s">
        <v>322</v>
      </c>
      <c r="T42" s="417"/>
      <c r="U42" s="417"/>
      <c r="V42" s="417"/>
      <c r="W42" s="417" t="s">
        <v>323</v>
      </c>
      <c r="X42" s="417"/>
      <c r="Y42" s="417"/>
      <c r="Z42" s="417"/>
    </row>
    <row r="43" spans="1:26" x14ac:dyDescent="0.4">
      <c r="A43" s="417" t="s">
        <v>324</v>
      </c>
      <c r="B43" s="417"/>
      <c r="C43" s="417" t="s">
        <v>606</v>
      </c>
      <c r="D43" s="417"/>
      <c r="E43" s="417" t="s">
        <v>607</v>
      </c>
      <c r="F43" s="420"/>
      <c r="G43" s="307" t="s">
        <v>325</v>
      </c>
      <c r="H43" s="304" t="s">
        <v>610</v>
      </c>
      <c r="I43" s="417" t="s">
        <v>606</v>
      </c>
      <c r="J43" s="417"/>
      <c r="K43" s="417" t="s">
        <v>607</v>
      </c>
      <c r="L43" s="417"/>
      <c r="M43" s="246" t="s">
        <v>325</v>
      </c>
      <c r="N43" s="246" t="s">
        <v>610</v>
      </c>
      <c r="O43" s="246" t="s">
        <v>609</v>
      </c>
      <c r="P43" s="246" t="s">
        <v>608</v>
      </c>
      <c r="Q43" s="246" t="s">
        <v>325</v>
      </c>
      <c r="R43" s="246" t="s">
        <v>602</v>
      </c>
      <c r="S43" s="246" t="s">
        <v>609</v>
      </c>
      <c r="T43" s="246" t="s">
        <v>608</v>
      </c>
      <c r="U43" s="246" t="s">
        <v>325</v>
      </c>
      <c r="V43" s="246" t="s">
        <v>602</v>
      </c>
      <c r="W43" s="246" t="s">
        <v>609</v>
      </c>
      <c r="X43" s="246" t="s">
        <v>608</v>
      </c>
      <c r="Y43" s="246" t="s">
        <v>325</v>
      </c>
      <c r="Z43" s="246" t="s">
        <v>602</v>
      </c>
    </row>
    <row r="44" spans="1:26" x14ac:dyDescent="0.4">
      <c r="A44" s="310"/>
      <c r="B44" s="311"/>
      <c r="C44" s="310"/>
      <c r="D44" s="311"/>
      <c r="E44" s="332"/>
      <c r="F44" s="332"/>
      <c r="G44" s="312" t="s">
        <v>8</v>
      </c>
      <c r="H44" s="336" t="s">
        <v>8</v>
      </c>
      <c r="I44" s="313" t="s">
        <v>326</v>
      </c>
      <c r="J44" s="314"/>
      <c r="K44" s="313" t="s">
        <v>326</v>
      </c>
      <c r="L44" s="314"/>
      <c r="M44" s="312" t="s">
        <v>8</v>
      </c>
      <c r="N44" s="312" t="s">
        <v>8</v>
      </c>
      <c r="O44" s="312" t="s">
        <v>327</v>
      </c>
      <c r="P44" s="312" t="s">
        <v>327</v>
      </c>
      <c r="Q44" s="312" t="s">
        <v>8</v>
      </c>
      <c r="R44" s="312" t="s">
        <v>8</v>
      </c>
      <c r="S44" s="312" t="s">
        <v>327</v>
      </c>
      <c r="T44" s="312" t="s">
        <v>327</v>
      </c>
      <c r="U44" s="312" t="s">
        <v>8</v>
      </c>
      <c r="V44" s="312" t="s">
        <v>8</v>
      </c>
      <c r="W44" s="312" t="s">
        <v>327</v>
      </c>
      <c r="X44" s="312" t="s">
        <v>327</v>
      </c>
      <c r="Y44" s="312" t="s">
        <v>8</v>
      </c>
      <c r="Z44" s="312" t="s">
        <v>8</v>
      </c>
    </row>
    <row r="45" spans="1:26" x14ac:dyDescent="0.4">
      <c r="A45" s="308"/>
      <c r="B45" s="309" t="s">
        <v>328</v>
      </c>
      <c r="C45" s="308">
        <v>136</v>
      </c>
      <c r="D45" s="309"/>
      <c r="E45" s="332">
        <v>142</v>
      </c>
      <c r="F45" s="332"/>
      <c r="G45" s="249"/>
      <c r="H45" s="341"/>
      <c r="I45" s="316">
        <v>5126</v>
      </c>
      <c r="J45" s="317"/>
      <c r="K45" s="316">
        <v>5438</v>
      </c>
      <c r="L45" s="309"/>
      <c r="M45" s="315"/>
      <c r="N45" s="315"/>
      <c r="O45" s="319">
        <v>17525980</v>
      </c>
      <c r="P45" s="319">
        <v>18917148</v>
      </c>
      <c r="Q45" s="315"/>
      <c r="R45" s="315"/>
      <c r="S45" s="319">
        <v>12357265</v>
      </c>
      <c r="T45" s="319">
        <v>13800871</v>
      </c>
      <c r="U45" s="315"/>
      <c r="V45" s="315"/>
      <c r="W45" s="319">
        <v>6005089</v>
      </c>
      <c r="X45" s="319">
        <v>6244807</v>
      </c>
      <c r="Y45" s="315"/>
      <c r="Z45" s="315"/>
    </row>
    <row r="46" spans="1:26" x14ac:dyDescent="0.4">
      <c r="A46" s="308"/>
      <c r="B46" s="309"/>
      <c r="C46" s="308"/>
      <c r="D46" s="309"/>
      <c r="E46" s="332"/>
      <c r="F46" s="332"/>
      <c r="G46" s="249"/>
      <c r="H46" s="332"/>
      <c r="I46" s="316"/>
      <c r="J46" s="317"/>
      <c r="K46" s="316"/>
      <c r="L46" s="309"/>
      <c r="M46" s="315"/>
      <c r="N46" s="315"/>
      <c r="O46" s="319"/>
      <c r="P46" s="319"/>
      <c r="Q46" s="315"/>
      <c r="R46" s="315"/>
      <c r="S46" s="319"/>
      <c r="T46" s="319"/>
      <c r="U46" s="315"/>
      <c r="V46" s="315"/>
      <c r="W46" s="319"/>
      <c r="X46" s="319"/>
      <c r="Y46" s="315"/>
      <c r="Z46" s="315"/>
    </row>
    <row r="47" spans="1:26" s="60" customFormat="1" x14ac:dyDescent="0.4">
      <c r="A47" s="308">
        <v>9</v>
      </c>
      <c r="B47" s="309" t="s">
        <v>329</v>
      </c>
      <c r="C47" s="308">
        <v>4</v>
      </c>
      <c r="D47" s="321" t="s">
        <v>169</v>
      </c>
      <c r="E47" s="332">
        <v>5</v>
      </c>
      <c r="F47" s="336" t="s">
        <v>65</v>
      </c>
      <c r="G47" s="315">
        <f>C47/$C$45*100</f>
        <v>2.9411764705882351</v>
      </c>
      <c r="H47" s="341">
        <f>C47/E47*100</f>
        <v>80</v>
      </c>
      <c r="I47" s="318">
        <v>281</v>
      </c>
      <c r="J47" s="321" t="s">
        <v>169</v>
      </c>
      <c r="K47" s="318">
        <v>313</v>
      </c>
      <c r="L47" s="321" t="s">
        <v>102</v>
      </c>
      <c r="M47" s="315">
        <f>I47/$I$45*100</f>
        <v>5.4818571985953959</v>
      </c>
      <c r="N47" s="315">
        <f>I47/K47*100</f>
        <v>89.776357827476033</v>
      </c>
      <c r="O47" s="319">
        <v>522509</v>
      </c>
      <c r="P47" s="319">
        <v>812776</v>
      </c>
      <c r="Q47" s="315">
        <f>O47/$O$45*100</f>
        <v>2.9813397025444512</v>
      </c>
      <c r="R47" s="315">
        <f>O47/P47*100</f>
        <v>64.286962213451176</v>
      </c>
      <c r="S47" s="319">
        <v>426208</v>
      </c>
      <c r="T47" s="319">
        <v>407436</v>
      </c>
      <c r="U47" s="315">
        <f>S47/$S$45*100</f>
        <v>3.4490479891788355</v>
      </c>
      <c r="V47" s="315">
        <f>S47/T47*100</f>
        <v>104.60734937511657</v>
      </c>
      <c r="W47" s="319">
        <v>155149</v>
      </c>
      <c r="X47" s="319">
        <v>422472</v>
      </c>
      <c r="Y47" s="315">
        <f>W47/$W$45*100</f>
        <v>2.5836253217895688</v>
      </c>
      <c r="Z47" s="315">
        <f>W47/X47*100</f>
        <v>36.724090590619021</v>
      </c>
    </row>
    <row r="48" spans="1:26" s="60" customFormat="1" x14ac:dyDescent="0.4">
      <c r="A48" s="308">
        <v>10</v>
      </c>
      <c r="B48" s="309" t="s">
        <v>330</v>
      </c>
      <c r="C48" s="326">
        <v>1</v>
      </c>
      <c r="D48" s="321" t="s">
        <v>169</v>
      </c>
      <c r="E48" s="336">
        <v>1</v>
      </c>
      <c r="F48" s="336" t="s">
        <v>169</v>
      </c>
      <c r="G48" s="315">
        <f t="shared" ref="G48:G69" si="20">C48/$C$45*100</f>
        <v>0.73529411764705876</v>
      </c>
      <c r="H48" s="341">
        <f t="shared" ref="H48:H69" si="21">C48/E48*100</f>
        <v>100</v>
      </c>
      <c r="I48" s="318">
        <v>13</v>
      </c>
      <c r="J48" s="321" t="s">
        <v>169</v>
      </c>
      <c r="K48" s="318">
        <v>15</v>
      </c>
      <c r="L48" s="321" t="s">
        <v>169</v>
      </c>
      <c r="M48" s="315">
        <f t="shared" ref="M48:M69" si="22">I48/$I$45*100</f>
        <v>0.2536090518923137</v>
      </c>
      <c r="N48" s="315">
        <f t="shared" ref="N48:N69" si="23">I48/K48*100</f>
        <v>86.666666666666671</v>
      </c>
      <c r="O48" s="324" t="s">
        <v>700</v>
      </c>
      <c r="P48" s="324" t="s">
        <v>110</v>
      </c>
      <c r="Q48" s="324" t="s">
        <v>540</v>
      </c>
      <c r="R48" s="324" t="s">
        <v>110</v>
      </c>
      <c r="S48" s="324" t="s">
        <v>700</v>
      </c>
      <c r="T48" s="324" t="s">
        <v>110</v>
      </c>
      <c r="U48" s="324" t="s">
        <v>540</v>
      </c>
      <c r="V48" s="324" t="s">
        <v>110</v>
      </c>
      <c r="W48" s="324" t="s">
        <v>700</v>
      </c>
      <c r="X48" s="324" t="s">
        <v>110</v>
      </c>
      <c r="Y48" s="324" t="s">
        <v>540</v>
      </c>
      <c r="Z48" s="324" t="s">
        <v>110</v>
      </c>
    </row>
    <row r="49" spans="1:26" s="60" customFormat="1" x14ac:dyDescent="0.4">
      <c r="A49" s="308">
        <v>11</v>
      </c>
      <c r="B49" s="309" t="s">
        <v>331</v>
      </c>
      <c r="C49" s="326" t="s">
        <v>699</v>
      </c>
      <c r="D49" s="321" t="s">
        <v>169</v>
      </c>
      <c r="E49" s="336" t="s">
        <v>23</v>
      </c>
      <c r="F49" s="336" t="s">
        <v>62</v>
      </c>
      <c r="G49" s="337" t="s">
        <v>214</v>
      </c>
      <c r="H49" s="321" t="s">
        <v>703</v>
      </c>
      <c r="I49" s="318" t="s">
        <v>699</v>
      </c>
      <c r="J49" s="321" t="s">
        <v>169</v>
      </c>
      <c r="K49" s="318" t="s">
        <v>23</v>
      </c>
      <c r="L49" s="321" t="s">
        <v>65</v>
      </c>
      <c r="M49" s="315" t="s">
        <v>703</v>
      </c>
      <c r="N49" s="321" t="s">
        <v>703</v>
      </c>
      <c r="O49" s="324" t="s">
        <v>699</v>
      </c>
      <c r="P49" s="321" t="s">
        <v>705</v>
      </c>
      <c r="Q49" s="324" t="s">
        <v>214</v>
      </c>
      <c r="R49" s="324" t="s">
        <v>23</v>
      </c>
      <c r="S49" s="324" t="s">
        <v>699</v>
      </c>
      <c r="T49" s="324" t="s">
        <v>23</v>
      </c>
      <c r="U49" s="324" t="s">
        <v>214</v>
      </c>
      <c r="V49" s="324" t="s">
        <v>23</v>
      </c>
      <c r="W49" s="324" t="s">
        <v>699</v>
      </c>
      <c r="X49" s="324" t="s">
        <v>23</v>
      </c>
      <c r="Y49" s="324" t="s">
        <v>214</v>
      </c>
      <c r="Z49" s="324" t="s">
        <v>23</v>
      </c>
    </row>
    <row r="50" spans="1:26" s="60" customFormat="1" x14ac:dyDescent="0.4">
      <c r="A50" s="308">
        <v>12</v>
      </c>
      <c r="B50" s="309" t="s">
        <v>332</v>
      </c>
      <c r="C50" s="326">
        <v>3</v>
      </c>
      <c r="D50" s="321" t="s">
        <v>169</v>
      </c>
      <c r="E50" s="336">
        <v>2</v>
      </c>
      <c r="F50" s="336" t="s">
        <v>67</v>
      </c>
      <c r="G50" s="315">
        <f t="shared" si="20"/>
        <v>2.2058823529411766</v>
      </c>
      <c r="H50" s="341">
        <f t="shared" si="21"/>
        <v>150</v>
      </c>
      <c r="I50" s="318">
        <v>26</v>
      </c>
      <c r="J50" s="321" t="s">
        <v>169</v>
      </c>
      <c r="K50" s="318">
        <v>22</v>
      </c>
      <c r="L50" s="321" t="s">
        <v>43</v>
      </c>
      <c r="M50" s="315">
        <f t="shared" si="22"/>
        <v>0.50721810378462739</v>
      </c>
      <c r="N50" s="315">
        <f t="shared" si="23"/>
        <v>118.18181818181819</v>
      </c>
      <c r="O50" s="324">
        <v>18480</v>
      </c>
      <c r="P50" s="324" t="s">
        <v>110</v>
      </c>
      <c r="Q50" s="315">
        <f t="shared" ref="Q50:Q68" si="24">O50/$O$45*100</f>
        <v>0.10544346164950548</v>
      </c>
      <c r="R50" s="324" t="s">
        <v>110</v>
      </c>
      <c r="S50" s="324">
        <v>13259</v>
      </c>
      <c r="T50" s="324" t="s">
        <v>110</v>
      </c>
      <c r="U50" s="315">
        <f t="shared" ref="U50:U68" si="25">S50/$S$45*100</f>
        <v>0.10729720532820168</v>
      </c>
      <c r="V50" s="324" t="s">
        <v>110</v>
      </c>
      <c r="W50" s="324">
        <v>10310</v>
      </c>
      <c r="X50" s="324" t="s">
        <v>110</v>
      </c>
      <c r="Y50" s="315">
        <f t="shared" ref="Y50:Y68" si="26">W50/$W$45*100</f>
        <v>0.17168771353763451</v>
      </c>
      <c r="Z50" s="322" t="s">
        <v>704</v>
      </c>
    </row>
    <row r="51" spans="1:26" s="60" customFormat="1" x14ac:dyDescent="0.4">
      <c r="A51" s="308">
        <v>13</v>
      </c>
      <c r="B51" s="309" t="s">
        <v>712</v>
      </c>
      <c r="C51" s="326">
        <v>1</v>
      </c>
      <c r="D51" s="321" t="s">
        <v>677</v>
      </c>
      <c r="E51" s="336">
        <v>1</v>
      </c>
      <c r="F51" s="336" t="s">
        <v>74</v>
      </c>
      <c r="G51" s="315">
        <f t="shared" si="20"/>
        <v>0.73529411764705876</v>
      </c>
      <c r="H51" s="341">
        <f t="shared" si="21"/>
        <v>100</v>
      </c>
      <c r="I51" s="318">
        <v>23</v>
      </c>
      <c r="J51" s="321" t="s">
        <v>679</v>
      </c>
      <c r="K51" s="318">
        <v>24</v>
      </c>
      <c r="L51" s="321" t="s">
        <v>44</v>
      </c>
      <c r="M51" s="315">
        <f t="shared" si="22"/>
        <v>0.44869293796332421</v>
      </c>
      <c r="N51" s="315">
        <f t="shared" si="23"/>
        <v>95.833333333333343</v>
      </c>
      <c r="O51" s="324" t="s">
        <v>540</v>
      </c>
      <c r="P51" s="324" t="s">
        <v>110</v>
      </c>
      <c r="Q51" s="324" t="s">
        <v>540</v>
      </c>
      <c r="R51" s="324" t="s">
        <v>110</v>
      </c>
      <c r="S51" s="324" t="s">
        <v>540</v>
      </c>
      <c r="T51" s="324" t="s">
        <v>110</v>
      </c>
      <c r="U51" s="324" t="s">
        <v>540</v>
      </c>
      <c r="V51" s="324" t="s">
        <v>110</v>
      </c>
      <c r="W51" s="324" t="s">
        <v>540</v>
      </c>
      <c r="X51" s="324" t="s">
        <v>110</v>
      </c>
      <c r="Y51" s="324" t="s">
        <v>540</v>
      </c>
      <c r="Z51" s="324" t="s">
        <v>110</v>
      </c>
    </row>
    <row r="52" spans="1:26" s="60" customFormat="1" x14ac:dyDescent="0.4">
      <c r="A52" s="308">
        <v>14</v>
      </c>
      <c r="B52" s="309" t="s">
        <v>334</v>
      </c>
      <c r="C52" s="326">
        <v>3</v>
      </c>
      <c r="D52" s="321" t="s">
        <v>169</v>
      </c>
      <c r="E52" s="336">
        <v>3</v>
      </c>
      <c r="F52" s="336" t="s">
        <v>67</v>
      </c>
      <c r="G52" s="315">
        <f t="shared" si="20"/>
        <v>2.2058823529411766</v>
      </c>
      <c r="H52" s="341">
        <f t="shared" si="21"/>
        <v>100</v>
      </c>
      <c r="I52" s="318">
        <v>143</v>
      </c>
      <c r="J52" s="321" t="s">
        <v>169</v>
      </c>
      <c r="K52" s="318">
        <v>141</v>
      </c>
      <c r="L52" s="321" t="s">
        <v>74</v>
      </c>
      <c r="M52" s="315">
        <f t="shared" si="22"/>
        <v>2.7896995708154506</v>
      </c>
      <c r="N52" s="315">
        <f t="shared" si="23"/>
        <v>101.41843971631207</v>
      </c>
      <c r="O52" s="324">
        <v>338433</v>
      </c>
      <c r="P52" s="324">
        <v>343933</v>
      </c>
      <c r="Q52" s="315">
        <f t="shared" si="24"/>
        <v>1.931036096127007</v>
      </c>
      <c r="R52" s="315">
        <f t="shared" ref="R52:R68" si="27">O52/P52*100</f>
        <v>98.400851328601789</v>
      </c>
      <c r="S52" s="324">
        <v>157199</v>
      </c>
      <c r="T52" s="324">
        <v>266856</v>
      </c>
      <c r="U52" s="315">
        <f t="shared" si="25"/>
        <v>1.2721180617232049</v>
      </c>
      <c r="V52" s="315">
        <f t="shared" ref="V52:V68" si="28">S52/T52*100</f>
        <v>58.90780046167221</v>
      </c>
      <c r="W52" s="324">
        <v>197001</v>
      </c>
      <c r="X52" s="324">
        <v>103958</v>
      </c>
      <c r="Y52" s="315">
        <f t="shared" si="26"/>
        <v>3.280567531971633</v>
      </c>
      <c r="Z52" s="315">
        <f t="shared" ref="Z52:Z68" si="29">W52/X52*100</f>
        <v>189.50056753688992</v>
      </c>
    </row>
    <row r="53" spans="1:26" s="60" customFormat="1" x14ac:dyDescent="0.4">
      <c r="A53" s="308">
        <v>15</v>
      </c>
      <c r="B53" s="309" t="s">
        <v>55</v>
      </c>
      <c r="C53" s="326">
        <v>3</v>
      </c>
      <c r="D53" s="285" t="s">
        <v>681</v>
      </c>
      <c r="E53" s="336">
        <v>4</v>
      </c>
      <c r="F53" s="336" t="s">
        <v>43</v>
      </c>
      <c r="G53" s="315">
        <f t="shared" si="20"/>
        <v>2.2058823529411766</v>
      </c>
      <c r="H53" s="341">
        <f t="shared" si="21"/>
        <v>75</v>
      </c>
      <c r="I53" s="318">
        <v>117</v>
      </c>
      <c r="J53" s="323" t="s">
        <v>686</v>
      </c>
      <c r="K53" s="318">
        <v>129</v>
      </c>
      <c r="L53" s="321" t="s">
        <v>101</v>
      </c>
      <c r="M53" s="315">
        <f t="shared" si="22"/>
        <v>2.2824814670308231</v>
      </c>
      <c r="N53" s="315">
        <f t="shared" si="23"/>
        <v>90.697674418604649</v>
      </c>
      <c r="O53" s="324">
        <v>258655</v>
      </c>
      <c r="P53" s="324" t="s">
        <v>110</v>
      </c>
      <c r="Q53" s="315">
        <f t="shared" si="24"/>
        <v>1.4758375851164958</v>
      </c>
      <c r="R53" s="324" t="s">
        <v>110</v>
      </c>
      <c r="S53" s="324">
        <v>204855</v>
      </c>
      <c r="T53" s="324" t="s">
        <v>110</v>
      </c>
      <c r="U53" s="315">
        <f t="shared" si="25"/>
        <v>1.6577697411199002</v>
      </c>
      <c r="V53" s="324" t="s">
        <v>110</v>
      </c>
      <c r="W53" s="324">
        <v>82182</v>
      </c>
      <c r="X53" s="324" t="s">
        <v>110</v>
      </c>
      <c r="Y53" s="315">
        <f t="shared" si="26"/>
        <v>1.3685392506255945</v>
      </c>
      <c r="Z53" s="322" t="s">
        <v>704</v>
      </c>
    </row>
    <row r="54" spans="1:26" s="60" customFormat="1" x14ac:dyDescent="0.4">
      <c r="A54" s="308">
        <v>16</v>
      </c>
      <c r="B54" s="309" t="s">
        <v>335</v>
      </c>
      <c r="C54" s="326" t="s">
        <v>699</v>
      </c>
      <c r="D54" s="321" t="s">
        <v>169</v>
      </c>
      <c r="E54" s="336" t="s">
        <v>23</v>
      </c>
      <c r="F54" s="336" t="s">
        <v>169</v>
      </c>
      <c r="G54" s="315" t="s">
        <v>214</v>
      </c>
      <c r="H54" s="341" t="s">
        <v>703</v>
      </c>
      <c r="I54" s="318" t="s">
        <v>699</v>
      </c>
      <c r="J54" s="321" t="s">
        <v>169</v>
      </c>
      <c r="K54" s="318" t="s">
        <v>23</v>
      </c>
      <c r="L54" s="321" t="s">
        <v>169</v>
      </c>
      <c r="M54" s="315" t="s">
        <v>703</v>
      </c>
      <c r="N54" s="315" t="s">
        <v>703</v>
      </c>
      <c r="O54" s="324" t="s">
        <v>214</v>
      </c>
      <c r="P54" s="324" t="s">
        <v>705</v>
      </c>
      <c r="Q54" s="324" t="s">
        <v>214</v>
      </c>
      <c r="R54" s="324" t="s">
        <v>23</v>
      </c>
      <c r="S54" s="324" t="s">
        <v>214</v>
      </c>
      <c r="T54" s="324" t="s">
        <v>23</v>
      </c>
      <c r="U54" s="324" t="s">
        <v>214</v>
      </c>
      <c r="V54" s="324" t="s">
        <v>23</v>
      </c>
      <c r="W54" s="324" t="s">
        <v>214</v>
      </c>
      <c r="X54" s="324" t="s">
        <v>23</v>
      </c>
      <c r="Y54" s="324" t="s">
        <v>214</v>
      </c>
      <c r="Z54" s="324" t="s">
        <v>23</v>
      </c>
    </row>
    <row r="55" spans="1:26" s="60" customFormat="1" x14ac:dyDescent="0.4">
      <c r="A55" s="308">
        <v>17</v>
      </c>
      <c r="B55" s="309" t="s">
        <v>336</v>
      </c>
      <c r="C55" s="326">
        <v>1</v>
      </c>
      <c r="D55" s="321" t="s">
        <v>169</v>
      </c>
      <c r="E55" s="336">
        <v>1</v>
      </c>
      <c r="F55" s="336" t="s">
        <v>169</v>
      </c>
      <c r="G55" s="315">
        <f t="shared" si="20"/>
        <v>0.73529411764705876</v>
      </c>
      <c r="H55" s="341">
        <f t="shared" si="21"/>
        <v>100</v>
      </c>
      <c r="I55" s="318">
        <v>11</v>
      </c>
      <c r="J55" s="321" t="s">
        <v>169</v>
      </c>
      <c r="K55" s="318">
        <v>10</v>
      </c>
      <c r="L55" s="321" t="s">
        <v>169</v>
      </c>
      <c r="M55" s="315">
        <f t="shared" si="22"/>
        <v>0.21459227467811159</v>
      </c>
      <c r="N55" s="315">
        <f t="shared" si="23"/>
        <v>110.00000000000001</v>
      </c>
      <c r="O55" s="324" t="s">
        <v>700</v>
      </c>
      <c r="P55" s="324" t="s">
        <v>110</v>
      </c>
      <c r="Q55" s="324" t="s">
        <v>540</v>
      </c>
      <c r="R55" s="324" t="s">
        <v>110</v>
      </c>
      <c r="S55" s="324" t="s">
        <v>700</v>
      </c>
      <c r="T55" s="324" t="s">
        <v>110</v>
      </c>
      <c r="U55" s="324" t="s">
        <v>540</v>
      </c>
      <c r="V55" s="324" t="s">
        <v>110</v>
      </c>
      <c r="W55" s="324" t="s">
        <v>700</v>
      </c>
      <c r="X55" s="324" t="s">
        <v>110</v>
      </c>
      <c r="Y55" s="324" t="s">
        <v>540</v>
      </c>
      <c r="Z55" s="324" t="s">
        <v>110</v>
      </c>
    </row>
    <row r="56" spans="1:26" s="60" customFormat="1" x14ac:dyDescent="0.4">
      <c r="A56" s="308">
        <v>18</v>
      </c>
      <c r="B56" s="309" t="s">
        <v>59</v>
      </c>
      <c r="C56" s="326">
        <v>4</v>
      </c>
      <c r="D56" s="285" t="s">
        <v>681</v>
      </c>
      <c r="E56" s="336">
        <v>4</v>
      </c>
      <c r="F56" s="336" t="s">
        <v>62</v>
      </c>
      <c r="G56" s="315">
        <f t="shared" si="20"/>
        <v>2.9411764705882351</v>
      </c>
      <c r="H56" s="341">
        <f t="shared" si="21"/>
        <v>100</v>
      </c>
      <c r="I56" s="318">
        <v>36</v>
      </c>
      <c r="J56" s="323" t="s">
        <v>681</v>
      </c>
      <c r="K56" s="318">
        <v>35</v>
      </c>
      <c r="L56" s="321" t="s">
        <v>62</v>
      </c>
      <c r="M56" s="315">
        <f t="shared" si="22"/>
        <v>0.70230198985563796</v>
      </c>
      <c r="N56" s="315">
        <f t="shared" si="23"/>
        <v>102.85714285714285</v>
      </c>
      <c r="O56" s="324">
        <v>42557</v>
      </c>
      <c r="P56" s="324">
        <v>45538</v>
      </c>
      <c r="Q56" s="315">
        <f t="shared" si="24"/>
        <v>0.24282236999015175</v>
      </c>
      <c r="R56" s="315">
        <f t="shared" si="27"/>
        <v>93.453818788703941</v>
      </c>
      <c r="S56" s="324">
        <v>27706</v>
      </c>
      <c r="T56" s="324">
        <v>30704</v>
      </c>
      <c r="U56" s="315">
        <f t="shared" si="25"/>
        <v>0.22420818846241461</v>
      </c>
      <c r="V56" s="315">
        <f t="shared" si="28"/>
        <v>90.235799895779053</v>
      </c>
      <c r="W56" s="324">
        <v>22017</v>
      </c>
      <c r="X56" s="324">
        <v>22699</v>
      </c>
      <c r="Y56" s="315">
        <f t="shared" si="26"/>
        <v>0.36663902899690576</v>
      </c>
      <c r="Z56" s="315">
        <f t="shared" si="29"/>
        <v>96.995462355169821</v>
      </c>
    </row>
    <row r="57" spans="1:26" s="60" customFormat="1" x14ac:dyDescent="0.4">
      <c r="A57" s="308">
        <v>19</v>
      </c>
      <c r="B57" s="309" t="s">
        <v>713</v>
      </c>
      <c r="C57" s="326" t="s">
        <v>699</v>
      </c>
      <c r="D57" s="321" t="s">
        <v>169</v>
      </c>
      <c r="E57" s="336" t="s">
        <v>23</v>
      </c>
      <c r="F57" s="336" t="s">
        <v>169</v>
      </c>
      <c r="G57" s="315" t="s">
        <v>214</v>
      </c>
      <c r="H57" s="341" t="s">
        <v>703</v>
      </c>
      <c r="I57" s="318" t="s">
        <v>699</v>
      </c>
      <c r="J57" s="321" t="s">
        <v>169</v>
      </c>
      <c r="K57" s="318" t="s">
        <v>23</v>
      </c>
      <c r="L57" s="321" t="s">
        <v>169</v>
      </c>
      <c r="M57" s="315" t="s">
        <v>703</v>
      </c>
      <c r="N57" s="315" t="s">
        <v>703</v>
      </c>
      <c r="O57" s="324" t="s">
        <v>214</v>
      </c>
      <c r="P57" s="324" t="s">
        <v>705</v>
      </c>
      <c r="Q57" s="324" t="s">
        <v>214</v>
      </c>
      <c r="R57" s="324" t="s">
        <v>23</v>
      </c>
      <c r="S57" s="324" t="s">
        <v>214</v>
      </c>
      <c r="T57" s="324" t="s">
        <v>23</v>
      </c>
      <c r="U57" s="324" t="s">
        <v>214</v>
      </c>
      <c r="V57" s="324" t="s">
        <v>23</v>
      </c>
      <c r="W57" s="324" t="s">
        <v>214</v>
      </c>
      <c r="X57" s="324" t="s">
        <v>23</v>
      </c>
      <c r="Y57" s="324" t="s">
        <v>214</v>
      </c>
      <c r="Z57" s="324" t="s">
        <v>23</v>
      </c>
    </row>
    <row r="58" spans="1:26" s="60" customFormat="1" x14ac:dyDescent="0.4">
      <c r="A58" s="308">
        <v>21</v>
      </c>
      <c r="B58" s="309" t="s">
        <v>337</v>
      </c>
      <c r="C58" s="326">
        <v>1</v>
      </c>
      <c r="D58" s="321" t="s">
        <v>169</v>
      </c>
      <c r="E58" s="336" t="s">
        <v>23</v>
      </c>
      <c r="F58" s="336" t="s">
        <v>76</v>
      </c>
      <c r="G58" s="315">
        <f t="shared" si="20"/>
        <v>0.73529411764705876</v>
      </c>
      <c r="H58" s="321" t="s">
        <v>703</v>
      </c>
      <c r="I58" s="318">
        <v>4</v>
      </c>
      <c r="J58" s="321" t="s">
        <v>169</v>
      </c>
      <c r="K58" s="318" t="s">
        <v>23</v>
      </c>
      <c r="L58" s="321" t="s">
        <v>62</v>
      </c>
      <c r="M58" s="315">
        <f t="shared" si="22"/>
        <v>7.803355442840422E-2</v>
      </c>
      <c r="N58" s="321" t="s">
        <v>703</v>
      </c>
      <c r="O58" s="324" t="s">
        <v>700</v>
      </c>
      <c r="P58" s="321" t="s">
        <v>705</v>
      </c>
      <c r="Q58" s="324" t="s">
        <v>540</v>
      </c>
      <c r="R58" s="324" t="s">
        <v>23</v>
      </c>
      <c r="S58" s="324" t="s">
        <v>700</v>
      </c>
      <c r="T58" s="324" t="s">
        <v>23</v>
      </c>
      <c r="U58" s="324" t="s">
        <v>540</v>
      </c>
      <c r="V58" s="324" t="s">
        <v>23</v>
      </c>
      <c r="W58" s="324" t="s">
        <v>700</v>
      </c>
      <c r="X58" s="324" t="s">
        <v>23</v>
      </c>
      <c r="Y58" s="324" t="s">
        <v>540</v>
      </c>
      <c r="Z58" s="324" t="s">
        <v>23</v>
      </c>
    </row>
    <row r="59" spans="1:26" s="60" customFormat="1" x14ac:dyDescent="0.4">
      <c r="A59" s="308">
        <v>22</v>
      </c>
      <c r="B59" s="309" t="s">
        <v>338</v>
      </c>
      <c r="C59" s="326">
        <v>8</v>
      </c>
      <c r="D59" s="321" t="s">
        <v>169</v>
      </c>
      <c r="E59" s="336">
        <v>8</v>
      </c>
      <c r="F59" s="336" t="s">
        <v>76</v>
      </c>
      <c r="G59" s="315">
        <f t="shared" si="20"/>
        <v>5.8823529411764701</v>
      </c>
      <c r="H59" s="341">
        <f t="shared" si="21"/>
        <v>100</v>
      </c>
      <c r="I59" s="318">
        <v>275</v>
      </c>
      <c r="J59" s="321" t="s">
        <v>169</v>
      </c>
      <c r="K59" s="318">
        <v>315</v>
      </c>
      <c r="L59" s="321" t="s">
        <v>62</v>
      </c>
      <c r="M59" s="315">
        <f t="shared" si="22"/>
        <v>5.3648068669527902</v>
      </c>
      <c r="N59" s="315">
        <f t="shared" si="23"/>
        <v>87.301587301587304</v>
      </c>
      <c r="O59" s="324">
        <v>1502429</v>
      </c>
      <c r="P59" s="324">
        <v>1168980</v>
      </c>
      <c r="Q59" s="315">
        <f t="shared" si="24"/>
        <v>8.5725819611799174</v>
      </c>
      <c r="R59" s="315">
        <f t="shared" si="27"/>
        <v>128.52478228883299</v>
      </c>
      <c r="S59" s="324">
        <v>761414</v>
      </c>
      <c r="T59" s="324">
        <v>892426</v>
      </c>
      <c r="U59" s="315">
        <f t="shared" si="25"/>
        <v>6.1616708875305335</v>
      </c>
      <c r="V59" s="315">
        <f t="shared" si="28"/>
        <v>85.319567112567313</v>
      </c>
      <c r="W59" s="324">
        <v>758238</v>
      </c>
      <c r="X59" s="324">
        <v>345389</v>
      </c>
      <c r="Y59" s="315">
        <f t="shared" si="26"/>
        <v>12.62659054678457</v>
      </c>
      <c r="Z59" s="315">
        <f t="shared" si="29"/>
        <v>219.53160060106143</v>
      </c>
    </row>
    <row r="60" spans="1:26" s="60" customFormat="1" x14ac:dyDescent="0.4">
      <c r="A60" s="308">
        <v>23</v>
      </c>
      <c r="B60" s="309" t="s">
        <v>714</v>
      </c>
      <c r="C60" s="326" t="s">
        <v>699</v>
      </c>
      <c r="D60" s="321" t="s">
        <v>169</v>
      </c>
      <c r="E60" s="336" t="s">
        <v>23</v>
      </c>
      <c r="F60" s="336" t="s">
        <v>169</v>
      </c>
      <c r="G60" s="315" t="s">
        <v>23</v>
      </c>
      <c r="H60" s="341" t="s">
        <v>703</v>
      </c>
      <c r="I60" s="318" t="s">
        <v>699</v>
      </c>
      <c r="J60" s="321" t="s">
        <v>169</v>
      </c>
      <c r="K60" s="318" t="s">
        <v>23</v>
      </c>
      <c r="L60" s="321" t="s">
        <v>169</v>
      </c>
      <c r="M60" s="315" t="s">
        <v>703</v>
      </c>
      <c r="N60" s="315" t="s">
        <v>703</v>
      </c>
      <c r="O60" s="324" t="s">
        <v>214</v>
      </c>
      <c r="P60" s="324" t="s">
        <v>705</v>
      </c>
      <c r="Q60" s="324" t="s">
        <v>214</v>
      </c>
      <c r="R60" s="324" t="s">
        <v>23</v>
      </c>
      <c r="S60" s="324" t="s">
        <v>214</v>
      </c>
      <c r="T60" s="324" t="s">
        <v>23</v>
      </c>
      <c r="U60" s="324" t="s">
        <v>214</v>
      </c>
      <c r="V60" s="324" t="s">
        <v>23</v>
      </c>
      <c r="W60" s="324" t="s">
        <v>214</v>
      </c>
      <c r="X60" s="324" t="s">
        <v>23</v>
      </c>
      <c r="Y60" s="324" t="s">
        <v>214</v>
      </c>
      <c r="Z60" s="324" t="s">
        <v>23</v>
      </c>
    </row>
    <row r="61" spans="1:26" s="60" customFormat="1" x14ac:dyDescent="0.4">
      <c r="A61" s="308">
        <v>24</v>
      </c>
      <c r="B61" s="309" t="s">
        <v>340</v>
      </c>
      <c r="C61" s="326">
        <v>62</v>
      </c>
      <c r="D61" s="285" t="s">
        <v>690</v>
      </c>
      <c r="E61" s="336">
        <v>63</v>
      </c>
      <c r="F61" s="336" t="s">
        <v>197</v>
      </c>
      <c r="G61" s="315">
        <f t="shared" si="20"/>
        <v>45.588235294117645</v>
      </c>
      <c r="H61" s="341">
        <f t="shared" si="21"/>
        <v>98.412698412698404</v>
      </c>
      <c r="I61" s="318">
        <v>1702</v>
      </c>
      <c r="J61" s="323" t="s">
        <v>691</v>
      </c>
      <c r="K61" s="318">
        <v>1625</v>
      </c>
      <c r="L61" s="321" t="s">
        <v>313</v>
      </c>
      <c r="M61" s="315">
        <f t="shared" si="22"/>
        <v>33.203277409285988</v>
      </c>
      <c r="N61" s="315">
        <f t="shared" si="23"/>
        <v>104.73846153846154</v>
      </c>
      <c r="O61" s="324">
        <v>2944447</v>
      </c>
      <c r="P61" s="324">
        <v>2743113</v>
      </c>
      <c r="Q61" s="315">
        <f t="shared" si="24"/>
        <v>16.800469930925406</v>
      </c>
      <c r="R61" s="315">
        <f t="shared" si="27"/>
        <v>107.33961743464451</v>
      </c>
      <c r="S61" s="324">
        <v>1870733</v>
      </c>
      <c r="T61" s="324">
        <v>1700187</v>
      </c>
      <c r="U61" s="315">
        <f t="shared" si="25"/>
        <v>15.138730131627023</v>
      </c>
      <c r="V61" s="315">
        <f t="shared" si="28"/>
        <v>110.03101423549293</v>
      </c>
      <c r="W61" s="324">
        <v>1403896</v>
      </c>
      <c r="X61" s="324">
        <v>1476425</v>
      </c>
      <c r="Y61" s="315">
        <f t="shared" si="26"/>
        <v>23.378437854959351</v>
      </c>
      <c r="Z61" s="315">
        <f t="shared" si="29"/>
        <v>95.087525610850534</v>
      </c>
    </row>
    <row r="62" spans="1:26" s="60" customFormat="1" x14ac:dyDescent="0.4">
      <c r="A62" s="308">
        <v>25</v>
      </c>
      <c r="B62" s="309" t="s">
        <v>341</v>
      </c>
      <c r="C62" s="326">
        <v>5</v>
      </c>
      <c r="D62" s="285" t="s">
        <v>681</v>
      </c>
      <c r="E62" s="336">
        <v>6</v>
      </c>
      <c r="F62" s="336" t="s">
        <v>76</v>
      </c>
      <c r="G62" s="315">
        <f t="shared" si="20"/>
        <v>3.6764705882352944</v>
      </c>
      <c r="H62" s="341">
        <f t="shared" si="21"/>
        <v>83.333333333333343</v>
      </c>
      <c r="I62" s="318">
        <v>474</v>
      </c>
      <c r="J62" s="323" t="s">
        <v>686</v>
      </c>
      <c r="K62" s="318">
        <v>626</v>
      </c>
      <c r="L62" s="321" t="s">
        <v>67</v>
      </c>
      <c r="M62" s="315">
        <f t="shared" si="22"/>
        <v>9.2469761997658999</v>
      </c>
      <c r="N62" s="315">
        <f t="shared" si="23"/>
        <v>75.718849840255587</v>
      </c>
      <c r="O62" s="324">
        <v>3014617</v>
      </c>
      <c r="P62" s="324">
        <v>2937773</v>
      </c>
      <c r="Q62" s="315">
        <f t="shared" si="24"/>
        <v>17.200846971182209</v>
      </c>
      <c r="R62" s="315">
        <f t="shared" si="27"/>
        <v>102.61572286218166</v>
      </c>
      <c r="S62" s="324">
        <v>1805604</v>
      </c>
      <c r="T62" s="324">
        <v>2158356</v>
      </c>
      <c r="U62" s="315">
        <f t="shared" si="25"/>
        <v>14.611679849869692</v>
      </c>
      <c r="V62" s="315">
        <f t="shared" si="28"/>
        <v>83.656449631108117</v>
      </c>
      <c r="W62" s="324">
        <v>1355885</v>
      </c>
      <c r="X62" s="324">
        <v>935036</v>
      </c>
      <c r="Y62" s="315">
        <f t="shared" si="26"/>
        <v>22.578932635303158</v>
      </c>
      <c r="Z62" s="315">
        <f t="shared" si="29"/>
        <v>145.00885527402153</v>
      </c>
    </row>
    <row r="63" spans="1:26" s="60" customFormat="1" x14ac:dyDescent="0.4">
      <c r="A63" s="308">
        <v>26</v>
      </c>
      <c r="B63" s="309" t="s">
        <v>342</v>
      </c>
      <c r="C63" s="326">
        <v>18</v>
      </c>
      <c r="D63" s="285" t="s">
        <v>677</v>
      </c>
      <c r="E63" s="336">
        <v>17</v>
      </c>
      <c r="F63" s="336" t="s">
        <v>54</v>
      </c>
      <c r="G63" s="315">
        <f t="shared" si="20"/>
        <v>13.23529411764706</v>
      </c>
      <c r="H63" s="341">
        <f t="shared" si="21"/>
        <v>105.88235294117648</v>
      </c>
      <c r="I63" s="318">
        <v>322</v>
      </c>
      <c r="J63" s="323" t="s">
        <v>684</v>
      </c>
      <c r="K63" s="318">
        <v>301</v>
      </c>
      <c r="L63" s="321" t="s">
        <v>185</v>
      </c>
      <c r="M63" s="315">
        <f t="shared" si="22"/>
        <v>6.281701131486539</v>
      </c>
      <c r="N63" s="315">
        <f t="shared" si="23"/>
        <v>106.9767441860465</v>
      </c>
      <c r="O63" s="324">
        <v>466284</v>
      </c>
      <c r="P63" s="324">
        <v>450963</v>
      </c>
      <c r="Q63" s="315">
        <f t="shared" si="24"/>
        <v>2.6605302528018404</v>
      </c>
      <c r="R63" s="315">
        <f t="shared" si="27"/>
        <v>103.39739623871583</v>
      </c>
      <c r="S63" s="324">
        <v>242639</v>
      </c>
      <c r="T63" s="324">
        <v>289038</v>
      </c>
      <c r="U63" s="315">
        <f t="shared" si="25"/>
        <v>1.9635331928221982</v>
      </c>
      <c r="V63" s="315">
        <f t="shared" si="28"/>
        <v>83.947093461759366</v>
      </c>
      <c r="W63" s="324">
        <v>308427</v>
      </c>
      <c r="X63" s="324">
        <v>259994</v>
      </c>
      <c r="Y63" s="315">
        <f t="shared" si="26"/>
        <v>5.1360937364958286</v>
      </c>
      <c r="Z63" s="315">
        <f t="shared" si="29"/>
        <v>118.62850681169566</v>
      </c>
    </row>
    <row r="64" spans="1:26" s="60" customFormat="1" x14ac:dyDescent="0.4">
      <c r="A64" s="308">
        <v>27</v>
      </c>
      <c r="B64" s="309" t="s">
        <v>343</v>
      </c>
      <c r="C64" s="326">
        <v>3</v>
      </c>
      <c r="D64" s="321" t="s">
        <v>169</v>
      </c>
      <c r="E64" s="336">
        <v>2</v>
      </c>
      <c r="F64" s="336" t="s">
        <v>76</v>
      </c>
      <c r="G64" s="315">
        <f t="shared" si="20"/>
        <v>2.2058823529411766</v>
      </c>
      <c r="H64" s="341">
        <f t="shared" si="21"/>
        <v>150</v>
      </c>
      <c r="I64" s="318">
        <v>127</v>
      </c>
      <c r="J64" s="321" t="s">
        <v>169</v>
      </c>
      <c r="K64" s="318">
        <v>120</v>
      </c>
      <c r="L64" s="321" t="s">
        <v>76</v>
      </c>
      <c r="M64" s="315">
        <f t="shared" si="22"/>
        <v>2.4775653531018338</v>
      </c>
      <c r="N64" s="315">
        <f t="shared" si="23"/>
        <v>105.83333333333333</v>
      </c>
      <c r="O64" s="324">
        <v>169243</v>
      </c>
      <c r="P64" s="324" t="s">
        <v>110</v>
      </c>
      <c r="Q64" s="315">
        <f t="shared" si="24"/>
        <v>0.96566925216164812</v>
      </c>
      <c r="R64" s="324" t="s">
        <v>110</v>
      </c>
      <c r="S64" s="324">
        <v>88628</v>
      </c>
      <c r="T64" s="324" t="s">
        <v>110</v>
      </c>
      <c r="U64" s="315">
        <f t="shared" si="25"/>
        <v>0.71721372002623551</v>
      </c>
      <c r="V64" s="324" t="s">
        <v>110</v>
      </c>
      <c r="W64" s="324">
        <v>99200</v>
      </c>
      <c r="X64" s="324" t="s">
        <v>110</v>
      </c>
      <c r="Y64" s="315">
        <f t="shared" si="26"/>
        <v>1.6519322194891699</v>
      </c>
      <c r="Z64" s="322" t="s">
        <v>704</v>
      </c>
    </row>
    <row r="65" spans="1:26" s="60" customFormat="1" x14ac:dyDescent="0.4">
      <c r="A65" s="308">
        <v>28</v>
      </c>
      <c r="B65" s="309" t="s">
        <v>344</v>
      </c>
      <c r="C65" s="326">
        <v>2</v>
      </c>
      <c r="D65" s="321" t="s">
        <v>169</v>
      </c>
      <c r="E65" s="336">
        <v>1</v>
      </c>
      <c r="F65" s="336" t="s">
        <v>169</v>
      </c>
      <c r="G65" s="315">
        <f t="shared" si="20"/>
        <v>1.4705882352941175</v>
      </c>
      <c r="H65" s="341">
        <f t="shared" si="21"/>
        <v>200</v>
      </c>
      <c r="I65" s="318">
        <v>297</v>
      </c>
      <c r="J65" s="321" t="s">
        <v>169</v>
      </c>
      <c r="K65" s="318">
        <v>266</v>
      </c>
      <c r="L65" s="321" t="s">
        <v>169</v>
      </c>
      <c r="M65" s="315">
        <f t="shared" si="22"/>
        <v>5.7939914163090123</v>
      </c>
      <c r="N65" s="315">
        <f t="shared" si="23"/>
        <v>111.65413533834587</v>
      </c>
      <c r="O65" s="324" t="s">
        <v>540</v>
      </c>
      <c r="P65" s="324" t="s">
        <v>110</v>
      </c>
      <c r="Q65" s="324" t="s">
        <v>540</v>
      </c>
      <c r="R65" s="324" t="s">
        <v>110</v>
      </c>
      <c r="S65" s="324" t="s">
        <v>540</v>
      </c>
      <c r="T65" s="324" t="s">
        <v>110</v>
      </c>
      <c r="U65" s="324" t="s">
        <v>540</v>
      </c>
      <c r="V65" s="324" t="s">
        <v>110</v>
      </c>
      <c r="W65" s="324" t="s">
        <v>540</v>
      </c>
      <c r="X65" s="324" t="s">
        <v>110</v>
      </c>
      <c r="Y65" s="324" t="s">
        <v>540</v>
      </c>
      <c r="Z65" s="324" t="s">
        <v>110</v>
      </c>
    </row>
    <row r="66" spans="1:26" s="60" customFormat="1" x14ac:dyDescent="0.4">
      <c r="A66" s="308">
        <v>29</v>
      </c>
      <c r="B66" s="309" t="s">
        <v>345</v>
      </c>
      <c r="C66" s="326">
        <v>5</v>
      </c>
      <c r="D66" s="285" t="s">
        <v>681</v>
      </c>
      <c r="E66" s="336">
        <v>5</v>
      </c>
      <c r="F66" s="336" t="s">
        <v>62</v>
      </c>
      <c r="G66" s="315">
        <f t="shared" si="20"/>
        <v>3.6764705882352944</v>
      </c>
      <c r="H66" s="341">
        <f t="shared" si="21"/>
        <v>100</v>
      </c>
      <c r="I66" s="318">
        <v>476</v>
      </c>
      <c r="J66" s="323" t="s">
        <v>677</v>
      </c>
      <c r="K66" s="318">
        <v>466</v>
      </c>
      <c r="L66" s="321" t="s">
        <v>67</v>
      </c>
      <c r="M66" s="315">
        <f t="shared" si="22"/>
        <v>9.2859929769801006</v>
      </c>
      <c r="N66" s="315">
        <f t="shared" si="23"/>
        <v>102.14592274678111</v>
      </c>
      <c r="O66" s="324">
        <v>1771361</v>
      </c>
      <c r="P66" s="324">
        <v>1718114</v>
      </c>
      <c r="Q66" s="315">
        <f t="shared" si="24"/>
        <v>10.107058207301389</v>
      </c>
      <c r="R66" s="315">
        <f t="shared" si="27"/>
        <v>103.09915407243058</v>
      </c>
      <c r="S66" s="324">
        <v>1499364</v>
      </c>
      <c r="T66" s="324">
        <v>1301846</v>
      </c>
      <c r="U66" s="315">
        <f t="shared" si="25"/>
        <v>12.133461570986784</v>
      </c>
      <c r="V66" s="315">
        <f t="shared" si="28"/>
        <v>115.17214785773433</v>
      </c>
      <c r="W66" s="324">
        <v>214059</v>
      </c>
      <c r="X66" s="324">
        <v>438659</v>
      </c>
      <c r="Y66" s="315">
        <f t="shared" si="26"/>
        <v>3.5646266025366149</v>
      </c>
      <c r="Z66" s="315">
        <f t="shared" si="29"/>
        <v>48.798497238173617</v>
      </c>
    </row>
    <row r="67" spans="1:26" s="60" customFormat="1" x14ac:dyDescent="0.4">
      <c r="A67" s="308">
        <v>30</v>
      </c>
      <c r="B67" s="309" t="s">
        <v>346</v>
      </c>
      <c r="C67" s="326">
        <v>5</v>
      </c>
      <c r="D67" s="285" t="s">
        <v>681</v>
      </c>
      <c r="E67" s="336">
        <v>7</v>
      </c>
      <c r="F67" s="336" t="s">
        <v>67</v>
      </c>
      <c r="G67" s="315">
        <f t="shared" si="20"/>
        <v>3.6764705882352944</v>
      </c>
      <c r="H67" s="341">
        <f t="shared" si="21"/>
        <v>71.428571428571431</v>
      </c>
      <c r="I67" s="318">
        <v>388</v>
      </c>
      <c r="J67" s="323" t="s">
        <v>677</v>
      </c>
      <c r="K67" s="318">
        <v>452</v>
      </c>
      <c r="L67" s="321" t="s">
        <v>74</v>
      </c>
      <c r="M67" s="315">
        <f t="shared" si="22"/>
        <v>7.5692547795552079</v>
      </c>
      <c r="N67" s="315">
        <f t="shared" si="23"/>
        <v>85.840707964601776</v>
      </c>
      <c r="O67" s="324">
        <v>4335936</v>
      </c>
      <c r="P67" s="324">
        <v>5454885</v>
      </c>
      <c r="Q67" s="315">
        <f t="shared" si="24"/>
        <v>24.740048773306828</v>
      </c>
      <c r="R67" s="315">
        <f t="shared" si="27"/>
        <v>79.487211921057906</v>
      </c>
      <c r="S67" s="324">
        <v>3574984</v>
      </c>
      <c r="T67" s="324">
        <v>4211712</v>
      </c>
      <c r="U67" s="315">
        <f t="shared" si="25"/>
        <v>28.930220400711647</v>
      </c>
      <c r="V67" s="315">
        <f t="shared" si="28"/>
        <v>84.881967238025766</v>
      </c>
      <c r="W67" s="324">
        <v>747812</v>
      </c>
      <c r="X67" s="324">
        <v>1241405</v>
      </c>
      <c r="Y67" s="315">
        <f t="shared" si="26"/>
        <v>12.452971138312854</v>
      </c>
      <c r="Z67" s="315">
        <f t="shared" si="29"/>
        <v>60.239164495068088</v>
      </c>
    </row>
    <row r="68" spans="1:26" s="60" customFormat="1" x14ac:dyDescent="0.4">
      <c r="A68" s="308">
        <v>31</v>
      </c>
      <c r="B68" s="309" t="s">
        <v>347</v>
      </c>
      <c r="C68" s="326">
        <v>6</v>
      </c>
      <c r="D68" s="321" t="s">
        <v>169</v>
      </c>
      <c r="E68" s="336">
        <v>10</v>
      </c>
      <c r="F68" s="336" t="s">
        <v>47</v>
      </c>
      <c r="G68" s="315">
        <f t="shared" si="20"/>
        <v>4.4117647058823533</v>
      </c>
      <c r="H68" s="341">
        <f t="shared" si="21"/>
        <v>60</v>
      </c>
      <c r="I68" s="318">
        <v>339</v>
      </c>
      <c r="J68" s="321" t="s">
        <v>169</v>
      </c>
      <c r="K68" s="318">
        <v>497</v>
      </c>
      <c r="L68" s="321" t="s">
        <v>101</v>
      </c>
      <c r="M68" s="315">
        <f t="shared" si="22"/>
        <v>6.6133437378072575</v>
      </c>
      <c r="N68" s="315">
        <f t="shared" si="23"/>
        <v>68.209255533199197</v>
      </c>
      <c r="O68" s="324">
        <v>1237957</v>
      </c>
      <c r="P68" s="324">
        <v>1746748</v>
      </c>
      <c r="Q68" s="315">
        <f t="shared" si="24"/>
        <v>7.0635536500669298</v>
      </c>
      <c r="R68" s="315">
        <f t="shared" si="27"/>
        <v>70.872100612108895</v>
      </c>
      <c r="S68" s="324">
        <v>1038955</v>
      </c>
      <c r="T68" s="324">
        <v>1494452</v>
      </c>
      <c r="U68" s="315">
        <f t="shared" si="25"/>
        <v>8.4076452192293356</v>
      </c>
      <c r="V68" s="315">
        <f t="shared" si="28"/>
        <v>69.520800935727607</v>
      </c>
      <c r="W68" s="324">
        <v>309935</v>
      </c>
      <c r="X68" s="324">
        <v>407778</v>
      </c>
      <c r="Y68" s="315">
        <f t="shared" si="26"/>
        <v>5.1612057706388699</v>
      </c>
      <c r="Z68" s="315">
        <f t="shared" si="29"/>
        <v>76.005816890563011</v>
      </c>
    </row>
    <row r="69" spans="1:26" s="60" customFormat="1" x14ac:dyDescent="0.4">
      <c r="A69" s="308">
        <v>32</v>
      </c>
      <c r="B69" s="309" t="s">
        <v>715</v>
      </c>
      <c r="C69" s="326">
        <v>1</v>
      </c>
      <c r="D69" s="321" t="s">
        <v>681</v>
      </c>
      <c r="E69" s="336">
        <v>2</v>
      </c>
      <c r="F69" s="336" t="s">
        <v>74</v>
      </c>
      <c r="G69" s="315">
        <f t="shared" si="20"/>
        <v>0.73529411764705876</v>
      </c>
      <c r="H69" s="341">
        <f t="shared" si="21"/>
        <v>50</v>
      </c>
      <c r="I69" s="318">
        <v>72</v>
      </c>
      <c r="J69" s="321" t="s">
        <v>677</v>
      </c>
      <c r="K69" s="318">
        <v>81</v>
      </c>
      <c r="L69" s="321" t="s">
        <v>44</v>
      </c>
      <c r="M69" s="315">
        <f t="shared" si="22"/>
        <v>1.4046039797112759</v>
      </c>
      <c r="N69" s="315">
        <f t="shared" si="23"/>
        <v>88.888888888888886</v>
      </c>
      <c r="O69" s="324" t="s">
        <v>540</v>
      </c>
      <c r="P69" s="324" t="s">
        <v>110</v>
      </c>
      <c r="Q69" s="324" t="s">
        <v>540</v>
      </c>
      <c r="R69" s="324" t="s">
        <v>110</v>
      </c>
      <c r="S69" s="324" t="s">
        <v>540</v>
      </c>
      <c r="T69" s="324" t="s">
        <v>110</v>
      </c>
      <c r="U69" s="324" t="s">
        <v>540</v>
      </c>
      <c r="V69" s="324" t="s">
        <v>110</v>
      </c>
      <c r="W69" s="324" t="s">
        <v>540</v>
      </c>
      <c r="X69" s="324" t="s">
        <v>110</v>
      </c>
      <c r="Y69" s="324" t="s">
        <v>540</v>
      </c>
      <c r="Z69" s="324" t="s">
        <v>110</v>
      </c>
    </row>
    <row r="70" spans="1:26" s="60" customFormat="1" ht="9" customHeight="1" x14ac:dyDescent="0.4">
      <c r="A70" s="327"/>
      <c r="B70" s="328"/>
      <c r="C70" s="327"/>
      <c r="D70" s="328"/>
      <c r="E70" s="332"/>
      <c r="F70" s="332"/>
      <c r="G70" s="342"/>
      <c r="H70" s="341"/>
      <c r="I70" s="327"/>
      <c r="J70" s="328"/>
      <c r="K70" s="327"/>
      <c r="L70" s="328"/>
      <c r="M70" s="342"/>
      <c r="N70" s="342"/>
      <c r="O70" s="329"/>
      <c r="P70" s="329"/>
      <c r="Q70" s="315"/>
      <c r="R70" s="342"/>
      <c r="S70" s="331"/>
      <c r="T70" s="331"/>
      <c r="U70" s="342"/>
      <c r="V70" s="342"/>
      <c r="W70" s="331"/>
      <c r="X70" s="331"/>
      <c r="Y70" s="342"/>
      <c r="Z70" s="342"/>
    </row>
    <row r="71" spans="1:26" s="60" customFormat="1" x14ac:dyDescent="0.4">
      <c r="A71" s="310"/>
      <c r="B71" s="311"/>
      <c r="C71" s="310"/>
      <c r="D71" s="311"/>
      <c r="E71" s="310"/>
      <c r="F71" s="311"/>
      <c r="G71" s="343"/>
      <c r="H71" s="343"/>
      <c r="I71" s="310"/>
      <c r="J71" s="311"/>
      <c r="K71" s="310"/>
      <c r="L71" s="311"/>
      <c r="M71" s="343"/>
      <c r="N71" s="343"/>
      <c r="O71" s="333"/>
      <c r="P71" s="333"/>
      <c r="Q71" s="343"/>
      <c r="R71" s="343"/>
      <c r="S71" s="335"/>
      <c r="T71" s="335"/>
      <c r="U71" s="343"/>
      <c r="V71" s="343"/>
      <c r="W71" s="335"/>
      <c r="X71" s="335"/>
      <c r="Y71" s="343"/>
      <c r="Z71" s="343"/>
    </row>
    <row r="72" spans="1:26" s="60" customFormat="1" x14ac:dyDescent="0.4">
      <c r="A72" s="326" t="s">
        <v>82</v>
      </c>
      <c r="B72" s="309" t="s">
        <v>349</v>
      </c>
      <c r="C72" s="326"/>
      <c r="D72" s="286" t="s">
        <v>654</v>
      </c>
      <c r="E72" s="326"/>
      <c r="F72" s="321" t="s">
        <v>199</v>
      </c>
      <c r="G72" s="322"/>
      <c r="H72" s="322"/>
      <c r="I72" s="326"/>
      <c r="J72" s="286" t="s">
        <v>655</v>
      </c>
      <c r="K72" s="326"/>
      <c r="L72" s="321" t="s">
        <v>202</v>
      </c>
      <c r="M72" s="322"/>
      <c r="N72" s="322"/>
      <c r="O72" s="337"/>
      <c r="P72" s="337" t="s">
        <v>23</v>
      </c>
      <c r="Q72" s="322"/>
      <c r="R72" s="322"/>
      <c r="S72" s="324"/>
      <c r="T72" s="324" t="s">
        <v>23</v>
      </c>
      <c r="U72" s="322"/>
      <c r="V72" s="322"/>
      <c r="W72" s="324"/>
      <c r="X72" s="324" t="s">
        <v>23</v>
      </c>
      <c r="Y72" s="322"/>
      <c r="Z72" s="322"/>
    </row>
    <row r="73" spans="1:26" s="60" customFormat="1" x14ac:dyDescent="0.4">
      <c r="A73" s="308"/>
      <c r="B73" s="309" t="s">
        <v>350</v>
      </c>
      <c r="C73" s="308">
        <v>37</v>
      </c>
      <c r="D73" s="309"/>
      <c r="E73" s="308">
        <v>43</v>
      </c>
      <c r="F73" s="309"/>
      <c r="G73" s="315">
        <f>C73/$C$45*100</f>
        <v>27.205882352941174</v>
      </c>
      <c r="H73" s="315">
        <f>C73/E73*100</f>
        <v>86.04651162790698</v>
      </c>
      <c r="I73" s="308">
        <v>222</v>
      </c>
      <c r="J73" s="309"/>
      <c r="K73" s="308">
        <v>269</v>
      </c>
      <c r="L73" s="309"/>
      <c r="M73" s="315">
        <f>I73/$I$45*100</f>
        <v>4.3308622707764339</v>
      </c>
      <c r="N73" s="315">
        <f>I73/K73*100</f>
        <v>82.527881040892197</v>
      </c>
      <c r="O73" s="319">
        <v>261081</v>
      </c>
      <c r="P73" s="319">
        <v>323049</v>
      </c>
      <c r="Q73" s="315">
        <f>O73/$O$45*100</f>
        <v>1.4896798923655055</v>
      </c>
      <c r="R73" s="315">
        <f>O73/P73*100</f>
        <v>80.817770678751515</v>
      </c>
      <c r="S73" s="319">
        <v>218390</v>
      </c>
      <c r="T73" s="319">
        <v>230895</v>
      </c>
      <c r="U73" s="315">
        <f>S73/$S$45*100</f>
        <v>1.7673004503828316</v>
      </c>
      <c r="V73" s="315">
        <f>S73/T73*100</f>
        <v>94.58411832218107</v>
      </c>
      <c r="W73" s="319">
        <v>135570</v>
      </c>
      <c r="X73" s="319">
        <v>156162</v>
      </c>
      <c r="Y73" s="315">
        <f>W73/$W$45*100</f>
        <v>2.2575851914934151</v>
      </c>
      <c r="Z73" s="315">
        <f>W73/X73*100</f>
        <v>86.813693472163521</v>
      </c>
    </row>
    <row r="74" spans="1:26" x14ac:dyDescent="0.4">
      <c r="A74" s="308"/>
      <c r="B74" s="309" t="s">
        <v>351</v>
      </c>
      <c r="C74" s="308">
        <v>37</v>
      </c>
      <c r="D74" s="309"/>
      <c r="E74" s="308">
        <v>39</v>
      </c>
      <c r="F74" s="309"/>
      <c r="G74" s="315">
        <f t="shared" ref="G74:G78" si="30">C74/$C$45*100</f>
        <v>27.205882352941174</v>
      </c>
      <c r="H74" s="315">
        <f t="shared" ref="H74:H78" si="31">C74/E74*100</f>
        <v>94.871794871794862</v>
      </c>
      <c r="I74" s="308">
        <v>493</v>
      </c>
      <c r="J74" s="309"/>
      <c r="K74" s="308">
        <v>549</v>
      </c>
      <c r="L74" s="309"/>
      <c r="M74" s="315">
        <f t="shared" ref="M74:M78" si="32">I74/$I$45*100</f>
        <v>9.6176355833008191</v>
      </c>
      <c r="N74" s="315">
        <f t="shared" ref="N74:N78" si="33">I74/K74*100</f>
        <v>89.799635701275051</v>
      </c>
      <c r="O74" s="319">
        <v>744593</v>
      </c>
      <c r="P74" s="319">
        <v>924052</v>
      </c>
      <c r="Q74" s="315">
        <f t="shared" ref="Q74:Q78" si="34">O74/$O$45*100</f>
        <v>4.2485099264063981</v>
      </c>
      <c r="R74" s="315">
        <f t="shared" ref="R74:R78" si="35">O74/P74*100</f>
        <v>80.579123252803953</v>
      </c>
      <c r="S74" s="319">
        <v>458612</v>
      </c>
      <c r="T74" s="319">
        <v>610501</v>
      </c>
      <c r="U74" s="315">
        <f t="shared" ref="U74:U78" si="36">S74/$S$45*100</f>
        <v>3.711274298965022</v>
      </c>
      <c r="V74" s="315">
        <f t="shared" ref="V74:V78" si="37">S74/T74*100</f>
        <v>75.120597673058683</v>
      </c>
      <c r="W74" s="319">
        <v>367759</v>
      </c>
      <c r="X74" s="319">
        <v>454013</v>
      </c>
      <c r="Y74" s="315">
        <f t="shared" ref="Y74:Y78" si="38">W74/$W$45*100</f>
        <v>6.124122390192718</v>
      </c>
      <c r="Z74" s="315">
        <f t="shared" ref="Z74:Z78" si="39">W74/X74*100</f>
        <v>81.001865585346678</v>
      </c>
    </row>
    <row r="75" spans="1:26" x14ac:dyDescent="0.4">
      <c r="A75" s="308"/>
      <c r="B75" s="309" t="s">
        <v>352</v>
      </c>
      <c r="C75" s="308">
        <v>18</v>
      </c>
      <c r="D75" s="309"/>
      <c r="E75" s="308">
        <v>20</v>
      </c>
      <c r="F75" s="309"/>
      <c r="G75" s="315">
        <f t="shared" si="30"/>
        <v>13.23529411764706</v>
      </c>
      <c r="H75" s="315">
        <f t="shared" si="31"/>
        <v>90</v>
      </c>
      <c r="I75" s="308">
        <v>448</v>
      </c>
      <c r="J75" s="309"/>
      <c r="K75" s="308">
        <v>514</v>
      </c>
      <c r="L75" s="309"/>
      <c r="M75" s="315">
        <f t="shared" si="32"/>
        <v>8.7397580959812711</v>
      </c>
      <c r="N75" s="315">
        <f t="shared" si="33"/>
        <v>87.159533073929964</v>
      </c>
      <c r="O75" s="319">
        <v>699913</v>
      </c>
      <c r="P75" s="319">
        <v>845123</v>
      </c>
      <c r="Q75" s="315">
        <f t="shared" si="34"/>
        <v>3.9935741111196061</v>
      </c>
      <c r="R75" s="315">
        <f t="shared" si="35"/>
        <v>82.817885680545913</v>
      </c>
      <c r="S75" s="319">
        <v>435899</v>
      </c>
      <c r="T75" s="319">
        <v>617677</v>
      </c>
      <c r="U75" s="315">
        <f t="shared" si="36"/>
        <v>3.5274714914667604</v>
      </c>
      <c r="V75" s="315">
        <f t="shared" si="37"/>
        <v>70.570702810692325</v>
      </c>
      <c r="W75" s="319">
        <v>397739</v>
      </c>
      <c r="X75" s="319">
        <v>395259</v>
      </c>
      <c r="Y75" s="315">
        <f t="shared" si="38"/>
        <v>6.6233656153972076</v>
      </c>
      <c r="Z75" s="315">
        <f t="shared" si="39"/>
        <v>100.62743669340864</v>
      </c>
    </row>
    <row r="76" spans="1:26" x14ac:dyDescent="0.4">
      <c r="A76" s="308"/>
      <c r="B76" s="309" t="s">
        <v>353</v>
      </c>
      <c r="C76" s="308">
        <v>19</v>
      </c>
      <c r="D76" s="309"/>
      <c r="E76" s="308">
        <v>14</v>
      </c>
      <c r="F76" s="309"/>
      <c r="G76" s="315">
        <f t="shared" si="30"/>
        <v>13.970588235294118</v>
      </c>
      <c r="H76" s="315">
        <f t="shared" si="31"/>
        <v>135.71428571428572</v>
      </c>
      <c r="I76" s="308">
        <v>734</v>
      </c>
      <c r="J76" s="309"/>
      <c r="K76" s="308">
        <v>548</v>
      </c>
      <c r="L76" s="309"/>
      <c r="M76" s="315">
        <f t="shared" si="32"/>
        <v>14.319157237612174</v>
      </c>
      <c r="N76" s="315">
        <f t="shared" si="33"/>
        <v>133.94160583941607</v>
      </c>
      <c r="O76" s="319">
        <v>1313483</v>
      </c>
      <c r="P76" s="319">
        <v>994982</v>
      </c>
      <c r="Q76" s="315">
        <f t="shared" si="34"/>
        <v>7.4944910355940157</v>
      </c>
      <c r="R76" s="315">
        <f t="shared" si="35"/>
        <v>132.01072984234892</v>
      </c>
      <c r="S76" s="319">
        <v>980548</v>
      </c>
      <c r="T76" s="319">
        <v>689193</v>
      </c>
      <c r="U76" s="315">
        <f t="shared" si="36"/>
        <v>7.934992087650464</v>
      </c>
      <c r="V76" s="315">
        <f t="shared" si="37"/>
        <v>142.27480546087961</v>
      </c>
      <c r="W76" s="319">
        <v>513271</v>
      </c>
      <c r="X76" s="319">
        <v>459974</v>
      </c>
      <c r="Y76" s="315">
        <f t="shared" si="38"/>
        <v>8.5472671595708238</v>
      </c>
      <c r="Z76" s="315">
        <f t="shared" si="39"/>
        <v>111.58695926291486</v>
      </c>
    </row>
    <row r="77" spans="1:26" x14ac:dyDescent="0.4">
      <c r="A77" s="308"/>
      <c r="B77" s="309" t="s">
        <v>354</v>
      </c>
      <c r="C77" s="308">
        <v>14</v>
      </c>
      <c r="D77" s="309"/>
      <c r="E77" s="308">
        <v>15</v>
      </c>
      <c r="F77" s="309"/>
      <c r="G77" s="315">
        <f t="shared" si="30"/>
        <v>10.294117647058822</v>
      </c>
      <c r="H77" s="315">
        <f t="shared" si="31"/>
        <v>93.333333333333329</v>
      </c>
      <c r="I77" s="308">
        <v>996</v>
      </c>
      <c r="J77" s="309"/>
      <c r="K77" s="308">
        <v>1038</v>
      </c>
      <c r="L77" s="309"/>
      <c r="M77" s="315">
        <f t="shared" si="32"/>
        <v>19.430355052672649</v>
      </c>
      <c r="N77" s="315">
        <f t="shared" si="33"/>
        <v>95.95375722543352</v>
      </c>
      <c r="O77" s="319">
        <v>3230758</v>
      </c>
      <c r="P77" s="319">
        <v>3066439</v>
      </c>
      <c r="Q77" s="315">
        <f t="shared" si="34"/>
        <v>18.434107536354599</v>
      </c>
      <c r="R77" s="315">
        <f t="shared" si="35"/>
        <v>105.35862608061011</v>
      </c>
      <c r="S77" s="319">
        <v>1987296</v>
      </c>
      <c r="T77" s="319">
        <v>2159019</v>
      </c>
      <c r="U77" s="315">
        <f t="shared" si="36"/>
        <v>16.082005200989055</v>
      </c>
      <c r="V77" s="315">
        <f t="shared" si="37"/>
        <v>92.046248782433139</v>
      </c>
      <c r="W77" s="319">
        <v>1655407</v>
      </c>
      <c r="X77" s="319">
        <v>1116917</v>
      </c>
      <c r="Y77" s="315">
        <f t="shared" si="38"/>
        <v>27.56673548052327</v>
      </c>
      <c r="Z77" s="315">
        <f t="shared" si="39"/>
        <v>148.21217691198183</v>
      </c>
    </row>
    <row r="78" spans="1:26" x14ac:dyDescent="0.4">
      <c r="A78" s="327"/>
      <c r="B78" s="328" t="s">
        <v>355</v>
      </c>
      <c r="C78" s="327">
        <v>11</v>
      </c>
      <c r="D78" s="328"/>
      <c r="E78" s="327">
        <v>11</v>
      </c>
      <c r="F78" s="328"/>
      <c r="G78" s="342">
        <f t="shared" si="30"/>
        <v>8.0882352941176467</v>
      </c>
      <c r="H78" s="342">
        <f t="shared" si="31"/>
        <v>100</v>
      </c>
      <c r="I78" s="327">
        <v>2233</v>
      </c>
      <c r="J78" s="328"/>
      <c r="K78" s="327">
        <v>2520</v>
      </c>
      <c r="L78" s="328"/>
      <c r="M78" s="342">
        <f t="shared" si="32"/>
        <v>43.562231759656648</v>
      </c>
      <c r="N78" s="342">
        <f t="shared" si="33"/>
        <v>88.611111111111114</v>
      </c>
      <c r="O78" s="331">
        <v>11276152</v>
      </c>
      <c r="P78" s="331">
        <v>12763503</v>
      </c>
      <c r="Q78" s="342">
        <f t="shared" si="34"/>
        <v>64.339637498159874</v>
      </c>
      <c r="R78" s="342">
        <f t="shared" si="35"/>
        <v>88.346843339167933</v>
      </c>
      <c r="S78" s="331">
        <v>8276520</v>
      </c>
      <c r="T78" s="331">
        <v>9493586</v>
      </c>
      <c r="U78" s="342">
        <f t="shared" si="36"/>
        <v>66.976956470545872</v>
      </c>
      <c r="V78" s="342">
        <f t="shared" si="37"/>
        <v>87.180123506544319</v>
      </c>
      <c r="W78" s="331">
        <v>2935343</v>
      </c>
      <c r="X78" s="331">
        <v>3662482</v>
      </c>
      <c r="Y78" s="342">
        <f t="shared" si="38"/>
        <v>48.880924162822566</v>
      </c>
      <c r="Z78" s="342">
        <f t="shared" si="39"/>
        <v>80.146277852014009</v>
      </c>
    </row>
    <row r="79" spans="1:26" x14ac:dyDescent="0.4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pans="1:26" ht="26.25" customHeight="1" x14ac:dyDescent="0.4">
      <c r="A80" s="68" t="s">
        <v>357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pans="1:26" x14ac:dyDescent="0.4">
      <c r="A81" s="417" t="s">
        <v>318</v>
      </c>
      <c r="B81" s="417"/>
      <c r="C81" s="417" t="s">
        <v>319</v>
      </c>
      <c r="D81" s="417"/>
      <c r="E81" s="417"/>
      <c r="F81" s="417"/>
      <c r="G81" s="417"/>
      <c r="H81" s="417"/>
      <c r="I81" s="417" t="s">
        <v>320</v>
      </c>
      <c r="J81" s="417"/>
      <c r="K81" s="417"/>
      <c r="L81" s="417"/>
      <c r="M81" s="417"/>
      <c r="N81" s="417"/>
      <c r="O81" s="417" t="s">
        <v>321</v>
      </c>
      <c r="P81" s="417"/>
      <c r="Q81" s="417"/>
      <c r="R81" s="417"/>
      <c r="S81" s="417" t="s">
        <v>322</v>
      </c>
      <c r="T81" s="417"/>
      <c r="U81" s="417"/>
      <c r="V81" s="417"/>
      <c r="W81" s="417" t="s">
        <v>323</v>
      </c>
      <c r="X81" s="417"/>
      <c r="Y81" s="417"/>
      <c r="Z81" s="417"/>
    </row>
    <row r="82" spans="1:26" x14ac:dyDescent="0.4">
      <c r="A82" s="417" t="s">
        <v>324</v>
      </c>
      <c r="B82" s="417"/>
      <c r="C82" s="417" t="s">
        <v>606</v>
      </c>
      <c r="D82" s="417"/>
      <c r="E82" s="417" t="s">
        <v>607</v>
      </c>
      <c r="F82" s="417"/>
      <c r="G82" s="246" t="s">
        <v>325</v>
      </c>
      <c r="H82" s="246" t="s">
        <v>610</v>
      </c>
      <c r="I82" s="417" t="s">
        <v>606</v>
      </c>
      <c r="J82" s="417"/>
      <c r="K82" s="417" t="s">
        <v>607</v>
      </c>
      <c r="L82" s="417"/>
      <c r="M82" s="246" t="s">
        <v>325</v>
      </c>
      <c r="N82" s="246" t="s">
        <v>610</v>
      </c>
      <c r="O82" s="246" t="s">
        <v>609</v>
      </c>
      <c r="P82" s="246" t="s">
        <v>608</v>
      </c>
      <c r="Q82" s="246" t="s">
        <v>325</v>
      </c>
      <c r="R82" s="246" t="s">
        <v>602</v>
      </c>
      <c r="S82" s="246" t="s">
        <v>609</v>
      </c>
      <c r="T82" s="246" t="s">
        <v>608</v>
      </c>
      <c r="U82" s="246" t="s">
        <v>325</v>
      </c>
      <c r="V82" s="246" t="s">
        <v>602</v>
      </c>
      <c r="W82" s="246" t="s">
        <v>609</v>
      </c>
      <c r="X82" s="246" t="s">
        <v>608</v>
      </c>
      <c r="Y82" s="246" t="s">
        <v>325</v>
      </c>
      <c r="Z82" s="246" t="s">
        <v>602</v>
      </c>
    </row>
    <row r="83" spans="1:26" x14ac:dyDescent="0.4">
      <c r="A83" s="310"/>
      <c r="B83" s="311"/>
      <c r="C83" s="313"/>
      <c r="D83" s="314"/>
      <c r="E83" s="313"/>
      <c r="F83" s="314"/>
      <c r="G83" s="312" t="s">
        <v>8</v>
      </c>
      <c r="H83" s="314" t="s">
        <v>8</v>
      </c>
      <c r="I83" s="313" t="s">
        <v>326</v>
      </c>
      <c r="J83" s="314"/>
      <c r="K83" s="313" t="s">
        <v>326</v>
      </c>
      <c r="L83" s="314"/>
      <c r="M83" s="312" t="s">
        <v>8</v>
      </c>
      <c r="N83" s="314" t="s">
        <v>8</v>
      </c>
      <c r="O83" s="312" t="s">
        <v>327</v>
      </c>
      <c r="P83" s="312" t="s">
        <v>327</v>
      </c>
      <c r="Q83" s="312" t="s">
        <v>8</v>
      </c>
      <c r="R83" s="312" t="s">
        <v>8</v>
      </c>
      <c r="S83" s="312" t="s">
        <v>327</v>
      </c>
      <c r="T83" s="312" t="s">
        <v>327</v>
      </c>
      <c r="U83" s="312" t="s">
        <v>8</v>
      </c>
      <c r="V83" s="312" t="s">
        <v>8</v>
      </c>
      <c r="W83" s="312" t="s">
        <v>327</v>
      </c>
      <c r="X83" s="312" t="s">
        <v>327</v>
      </c>
      <c r="Y83" s="312" t="s">
        <v>8</v>
      </c>
      <c r="Z83" s="312" t="s">
        <v>8</v>
      </c>
    </row>
    <row r="84" spans="1:26" x14ac:dyDescent="0.4">
      <c r="A84" s="308"/>
      <c r="B84" s="309" t="s">
        <v>328</v>
      </c>
      <c r="C84" s="326">
        <v>70</v>
      </c>
      <c r="D84" s="321"/>
      <c r="E84" s="326">
        <v>80</v>
      </c>
      <c r="F84" s="321"/>
      <c r="G84" s="322"/>
      <c r="H84" s="359"/>
      <c r="I84" s="318">
        <v>2633</v>
      </c>
      <c r="J84" s="321"/>
      <c r="K84" s="318">
        <v>3145</v>
      </c>
      <c r="L84" s="321"/>
      <c r="M84" s="322"/>
      <c r="N84" s="359"/>
      <c r="O84" s="324">
        <v>6780292</v>
      </c>
      <c r="P84" s="324">
        <v>8342916</v>
      </c>
      <c r="Q84" s="322"/>
      <c r="R84" s="322"/>
      <c r="S84" s="324">
        <v>6475946</v>
      </c>
      <c r="T84" s="324">
        <v>7699063</v>
      </c>
      <c r="U84" s="322"/>
      <c r="V84" s="322"/>
      <c r="W84" s="324">
        <v>1098387</v>
      </c>
      <c r="X84" s="324">
        <v>1456793</v>
      </c>
      <c r="Y84" s="322"/>
      <c r="Z84" s="322"/>
    </row>
    <row r="85" spans="1:26" s="60" customFormat="1" x14ac:dyDescent="0.4">
      <c r="A85" s="308"/>
      <c r="B85" s="309"/>
      <c r="C85" s="326"/>
      <c r="D85" s="321"/>
      <c r="E85" s="326"/>
      <c r="F85" s="321"/>
      <c r="G85" s="322"/>
      <c r="H85" s="359"/>
      <c r="I85" s="318"/>
      <c r="J85" s="321"/>
      <c r="K85" s="318"/>
      <c r="L85" s="321"/>
      <c r="M85" s="322"/>
      <c r="N85" s="359"/>
      <c r="O85" s="324"/>
      <c r="P85" s="324"/>
      <c r="Q85" s="322"/>
      <c r="R85" s="322"/>
      <c r="S85" s="324"/>
      <c r="T85" s="324"/>
      <c r="U85" s="322"/>
      <c r="V85" s="322"/>
      <c r="W85" s="324"/>
      <c r="X85" s="324"/>
      <c r="Y85" s="322"/>
      <c r="Z85" s="322"/>
    </row>
    <row r="86" spans="1:26" s="60" customFormat="1" x14ac:dyDescent="0.4">
      <c r="A86" s="308">
        <v>9</v>
      </c>
      <c r="B86" s="309" t="s">
        <v>329</v>
      </c>
      <c r="C86" s="326">
        <v>4</v>
      </c>
      <c r="D86" s="321" t="s">
        <v>169</v>
      </c>
      <c r="E86" s="326">
        <v>4</v>
      </c>
      <c r="F86" s="321" t="s">
        <v>76</v>
      </c>
      <c r="G86" s="322">
        <f>C86/$C$84*100</f>
        <v>5.7142857142857144</v>
      </c>
      <c r="H86" s="359">
        <f>C86/E86*100</f>
        <v>100</v>
      </c>
      <c r="I86" s="318">
        <v>45</v>
      </c>
      <c r="J86" s="321" t="s">
        <v>169</v>
      </c>
      <c r="K86" s="318">
        <v>49</v>
      </c>
      <c r="L86" s="321" t="s">
        <v>62</v>
      </c>
      <c r="M86" s="322">
        <f>I86/$I$84*100</f>
        <v>1.7090770983668819</v>
      </c>
      <c r="N86" s="359">
        <f>I86/K86*100</f>
        <v>91.83673469387756</v>
      </c>
      <c r="O86" s="324">
        <v>147518</v>
      </c>
      <c r="P86" s="324" t="s">
        <v>110</v>
      </c>
      <c r="Q86" s="322">
        <f>O86/$O$84*100</f>
        <v>2.1756880087170289</v>
      </c>
      <c r="R86" s="322" t="s">
        <v>706</v>
      </c>
      <c r="S86" s="324">
        <v>127147</v>
      </c>
      <c r="T86" s="324" t="s">
        <v>110</v>
      </c>
      <c r="U86" s="322">
        <f>S86/$S$84*100</f>
        <v>1.9633733820510548</v>
      </c>
      <c r="V86" s="324" t="s">
        <v>110</v>
      </c>
      <c r="W86" s="324">
        <v>30317</v>
      </c>
      <c r="X86" s="324" t="s">
        <v>110</v>
      </c>
      <c r="Y86" s="322">
        <f>W86/$W$84*100</f>
        <v>2.7601382754894219</v>
      </c>
      <c r="Z86" s="324" t="s">
        <v>110</v>
      </c>
    </row>
    <row r="87" spans="1:26" s="60" customFormat="1" x14ac:dyDescent="0.4">
      <c r="A87" s="308">
        <v>10</v>
      </c>
      <c r="B87" s="309" t="s">
        <v>330</v>
      </c>
      <c r="C87" s="326" t="s">
        <v>699</v>
      </c>
      <c r="D87" s="321" t="s">
        <v>169</v>
      </c>
      <c r="E87" s="326" t="s">
        <v>23</v>
      </c>
      <c r="F87" s="321" t="s">
        <v>169</v>
      </c>
      <c r="G87" s="337" t="s">
        <v>23</v>
      </c>
      <c r="H87" s="321" t="s">
        <v>703</v>
      </c>
      <c r="I87" s="318" t="s">
        <v>699</v>
      </c>
      <c r="J87" s="321" t="s">
        <v>169</v>
      </c>
      <c r="K87" s="318" t="s">
        <v>23</v>
      </c>
      <c r="L87" s="321" t="s">
        <v>169</v>
      </c>
      <c r="M87" s="324" t="s">
        <v>23</v>
      </c>
      <c r="N87" s="321" t="s">
        <v>703</v>
      </c>
      <c r="O87" s="324" t="s">
        <v>699</v>
      </c>
      <c r="P87" s="324" t="s">
        <v>23</v>
      </c>
      <c r="Q87" s="324" t="s">
        <v>214</v>
      </c>
      <c r="R87" s="324" t="s">
        <v>23</v>
      </c>
      <c r="S87" s="324" t="s">
        <v>699</v>
      </c>
      <c r="T87" s="324" t="s">
        <v>23</v>
      </c>
      <c r="U87" s="324" t="s">
        <v>214</v>
      </c>
      <c r="V87" s="324" t="s">
        <v>23</v>
      </c>
      <c r="W87" s="324" t="s">
        <v>699</v>
      </c>
      <c r="X87" s="324" t="s">
        <v>23</v>
      </c>
      <c r="Y87" s="324" t="s">
        <v>214</v>
      </c>
      <c r="Z87" s="324" t="s">
        <v>23</v>
      </c>
    </row>
    <row r="88" spans="1:26" s="60" customFormat="1" x14ac:dyDescent="0.4">
      <c r="A88" s="308">
        <v>11</v>
      </c>
      <c r="B88" s="309" t="s">
        <v>331</v>
      </c>
      <c r="C88" s="326">
        <v>3</v>
      </c>
      <c r="D88" s="321" t="s">
        <v>169</v>
      </c>
      <c r="E88" s="326">
        <v>1</v>
      </c>
      <c r="F88" s="321" t="s">
        <v>169</v>
      </c>
      <c r="G88" s="322">
        <f t="shared" ref="G88:G107" si="40">C88/$C$84*100</f>
        <v>4.2857142857142856</v>
      </c>
      <c r="H88" s="359">
        <f t="shared" ref="H88:H107" si="41">C88/E88*100</f>
        <v>300</v>
      </c>
      <c r="I88" s="318">
        <v>56</v>
      </c>
      <c r="J88" s="321" t="s">
        <v>169</v>
      </c>
      <c r="K88" s="318">
        <v>4</v>
      </c>
      <c r="L88" s="321" t="s">
        <v>169</v>
      </c>
      <c r="M88" s="322">
        <f t="shared" ref="M88:M107" si="42">I88/$I$84*100</f>
        <v>2.1268515001898978</v>
      </c>
      <c r="N88" s="359">
        <f t="shared" ref="N88:N107" si="43">I88/K88*100</f>
        <v>1400</v>
      </c>
      <c r="O88" s="324">
        <v>44350</v>
      </c>
      <c r="P88" s="324" t="s">
        <v>110</v>
      </c>
      <c r="Q88" s="322">
        <f t="shared" ref="Q88:Q107" si="44">O88/$O$84*100</f>
        <v>0.65410162276196959</v>
      </c>
      <c r="R88" s="322" t="s">
        <v>706</v>
      </c>
      <c r="S88" s="324">
        <v>29664</v>
      </c>
      <c r="T88" s="324" t="s">
        <v>110</v>
      </c>
      <c r="U88" s="322">
        <f t="shared" ref="U88:U107" si="45">S88/$S$84*100</f>
        <v>0.45806435075277036</v>
      </c>
      <c r="V88" s="324" t="s">
        <v>110</v>
      </c>
      <c r="W88" s="324">
        <v>21428</v>
      </c>
      <c r="X88" s="324" t="s">
        <v>110</v>
      </c>
      <c r="Y88" s="322">
        <f t="shared" ref="Y88:Y107" si="46">W88/$W$84*100</f>
        <v>1.9508606711477829</v>
      </c>
      <c r="Z88" s="324" t="s">
        <v>110</v>
      </c>
    </row>
    <row r="89" spans="1:26" s="60" customFormat="1" x14ac:dyDescent="0.4">
      <c r="A89" s="308">
        <v>12</v>
      </c>
      <c r="B89" s="309" t="s">
        <v>716</v>
      </c>
      <c r="C89" s="326" t="s">
        <v>214</v>
      </c>
      <c r="D89" s="321" t="s">
        <v>681</v>
      </c>
      <c r="E89" s="326" t="s">
        <v>23</v>
      </c>
      <c r="F89" s="321" t="s">
        <v>65</v>
      </c>
      <c r="G89" s="337" t="s">
        <v>703</v>
      </c>
      <c r="H89" s="321">
        <v>20</v>
      </c>
      <c r="I89" s="318" t="s">
        <v>214</v>
      </c>
      <c r="J89" s="321" t="s">
        <v>681</v>
      </c>
      <c r="K89" s="318" t="s">
        <v>23</v>
      </c>
      <c r="L89" s="321" t="s">
        <v>43</v>
      </c>
      <c r="M89" s="324" t="s">
        <v>23</v>
      </c>
      <c r="N89" s="321" t="s">
        <v>214</v>
      </c>
      <c r="O89" s="324" t="s">
        <v>214</v>
      </c>
      <c r="P89" s="324" t="s">
        <v>23</v>
      </c>
      <c r="Q89" s="324" t="s">
        <v>214</v>
      </c>
      <c r="R89" s="324" t="s">
        <v>23</v>
      </c>
      <c r="S89" s="324" t="s">
        <v>214</v>
      </c>
      <c r="T89" s="324" t="s">
        <v>23</v>
      </c>
      <c r="U89" s="324" t="s">
        <v>214</v>
      </c>
      <c r="V89" s="324" t="s">
        <v>23</v>
      </c>
      <c r="W89" s="324" t="s">
        <v>214</v>
      </c>
      <c r="X89" s="324" t="s">
        <v>23</v>
      </c>
      <c r="Y89" s="324" t="s">
        <v>214</v>
      </c>
      <c r="Z89" s="324" t="s">
        <v>23</v>
      </c>
    </row>
    <row r="90" spans="1:26" s="60" customFormat="1" x14ac:dyDescent="0.4">
      <c r="A90" s="308">
        <v>13</v>
      </c>
      <c r="B90" s="309" t="s">
        <v>712</v>
      </c>
      <c r="C90" s="326" t="s">
        <v>214</v>
      </c>
      <c r="D90" s="321" t="s">
        <v>169</v>
      </c>
      <c r="E90" s="326" t="s">
        <v>23</v>
      </c>
      <c r="F90" s="321" t="s">
        <v>76</v>
      </c>
      <c r="G90" s="337" t="s">
        <v>23</v>
      </c>
      <c r="H90" s="321" t="s">
        <v>214</v>
      </c>
      <c r="I90" s="318" t="s">
        <v>214</v>
      </c>
      <c r="J90" s="321" t="s">
        <v>169</v>
      </c>
      <c r="K90" s="318" t="s">
        <v>23</v>
      </c>
      <c r="L90" s="321" t="s">
        <v>62</v>
      </c>
      <c r="M90" s="324" t="s">
        <v>23</v>
      </c>
      <c r="N90" s="321" t="s">
        <v>214</v>
      </c>
      <c r="O90" s="324" t="s">
        <v>214</v>
      </c>
      <c r="P90" s="324" t="s">
        <v>23</v>
      </c>
      <c r="Q90" s="324" t="s">
        <v>214</v>
      </c>
      <c r="R90" s="324" t="s">
        <v>23</v>
      </c>
      <c r="S90" s="324" t="s">
        <v>214</v>
      </c>
      <c r="T90" s="324" t="s">
        <v>23</v>
      </c>
      <c r="U90" s="324" t="s">
        <v>214</v>
      </c>
      <c r="V90" s="324" t="s">
        <v>23</v>
      </c>
      <c r="W90" s="324" t="s">
        <v>214</v>
      </c>
      <c r="X90" s="324" t="s">
        <v>23</v>
      </c>
      <c r="Y90" s="324" t="s">
        <v>214</v>
      </c>
      <c r="Z90" s="324" t="s">
        <v>23</v>
      </c>
    </row>
    <row r="91" spans="1:26" s="60" customFormat="1" x14ac:dyDescent="0.4">
      <c r="A91" s="308">
        <v>14</v>
      </c>
      <c r="B91" s="309" t="s">
        <v>334</v>
      </c>
      <c r="C91" s="326">
        <v>4</v>
      </c>
      <c r="D91" s="321" t="s">
        <v>169</v>
      </c>
      <c r="E91" s="326">
        <v>6</v>
      </c>
      <c r="F91" s="321" t="s">
        <v>169</v>
      </c>
      <c r="G91" s="322">
        <f t="shared" si="40"/>
        <v>5.7142857142857144</v>
      </c>
      <c r="H91" s="359">
        <f t="shared" si="41"/>
        <v>66.666666666666657</v>
      </c>
      <c r="I91" s="318">
        <v>134</v>
      </c>
      <c r="J91" s="321" t="s">
        <v>169</v>
      </c>
      <c r="K91" s="318">
        <v>158</v>
      </c>
      <c r="L91" s="321" t="s">
        <v>169</v>
      </c>
      <c r="M91" s="322">
        <f t="shared" si="42"/>
        <v>5.0892518040258263</v>
      </c>
      <c r="N91" s="359">
        <f t="shared" si="43"/>
        <v>84.810126582278471</v>
      </c>
      <c r="O91" s="324">
        <v>643788</v>
      </c>
      <c r="P91" s="324">
        <v>595248</v>
      </c>
      <c r="Q91" s="322">
        <f t="shared" si="44"/>
        <v>9.4949893013457238</v>
      </c>
      <c r="R91" s="322">
        <f t="shared" ref="R91:R105" si="47">O91/P91*100</f>
        <v>108.15458430771712</v>
      </c>
      <c r="S91" s="324">
        <v>450638</v>
      </c>
      <c r="T91" s="324">
        <v>440970</v>
      </c>
      <c r="U91" s="322">
        <f t="shared" si="45"/>
        <v>6.9586435711477517</v>
      </c>
      <c r="V91" s="322">
        <f t="shared" ref="V91:V105" si="48">S91/T91*100</f>
        <v>102.19243939497018</v>
      </c>
      <c r="W91" s="324">
        <v>205755</v>
      </c>
      <c r="X91" s="324">
        <v>174491</v>
      </c>
      <c r="Y91" s="322">
        <f t="shared" si="46"/>
        <v>18.732468610790185</v>
      </c>
      <c r="Z91" s="322">
        <f t="shared" ref="Z91:Z105" si="49">W91/X91*100</f>
        <v>117.91725647741144</v>
      </c>
    </row>
    <row r="92" spans="1:26" s="60" customFormat="1" x14ac:dyDescent="0.4">
      <c r="A92" s="308">
        <v>15</v>
      </c>
      <c r="B92" s="309" t="s">
        <v>98</v>
      </c>
      <c r="C92" s="326">
        <v>1</v>
      </c>
      <c r="D92" s="321" t="s">
        <v>681</v>
      </c>
      <c r="E92" s="326">
        <v>2</v>
      </c>
      <c r="F92" s="321" t="s">
        <v>62</v>
      </c>
      <c r="G92" s="322">
        <f t="shared" si="40"/>
        <v>1.4285714285714286</v>
      </c>
      <c r="H92" s="321">
        <f t="shared" si="41"/>
        <v>50</v>
      </c>
      <c r="I92" s="318">
        <v>4</v>
      </c>
      <c r="J92" s="321" t="s">
        <v>681</v>
      </c>
      <c r="K92" s="318">
        <v>17</v>
      </c>
      <c r="L92" s="321" t="s">
        <v>47</v>
      </c>
      <c r="M92" s="324">
        <f t="shared" si="42"/>
        <v>0.1519179642992784</v>
      </c>
      <c r="N92" s="321">
        <f t="shared" si="43"/>
        <v>23.52941176470588</v>
      </c>
      <c r="O92" s="324" t="s">
        <v>540</v>
      </c>
      <c r="P92" s="324" t="s">
        <v>110</v>
      </c>
      <c r="Q92" s="324" t="s">
        <v>540</v>
      </c>
      <c r="R92" s="324" t="s">
        <v>110</v>
      </c>
      <c r="S92" s="324" t="s">
        <v>540</v>
      </c>
      <c r="T92" s="324" t="s">
        <v>110</v>
      </c>
      <c r="U92" s="324" t="s">
        <v>540</v>
      </c>
      <c r="V92" s="324" t="s">
        <v>110</v>
      </c>
      <c r="W92" s="324" t="s">
        <v>540</v>
      </c>
      <c r="X92" s="324" t="s">
        <v>110</v>
      </c>
      <c r="Y92" s="324" t="s">
        <v>540</v>
      </c>
      <c r="Z92" s="324" t="s">
        <v>110</v>
      </c>
    </row>
    <row r="93" spans="1:26" s="60" customFormat="1" x14ac:dyDescent="0.4">
      <c r="A93" s="308">
        <v>16</v>
      </c>
      <c r="B93" s="309" t="s">
        <v>335</v>
      </c>
      <c r="C93" s="326">
        <v>1</v>
      </c>
      <c r="D93" s="321" t="s">
        <v>169</v>
      </c>
      <c r="E93" s="326">
        <v>1</v>
      </c>
      <c r="F93" s="321" t="s">
        <v>169</v>
      </c>
      <c r="G93" s="322">
        <f t="shared" si="40"/>
        <v>1.4285714285714286</v>
      </c>
      <c r="H93" s="321">
        <f t="shared" si="41"/>
        <v>100</v>
      </c>
      <c r="I93" s="318">
        <v>9</v>
      </c>
      <c r="J93" s="321" t="s">
        <v>169</v>
      </c>
      <c r="K93" s="318">
        <v>9</v>
      </c>
      <c r="L93" s="321" t="s">
        <v>169</v>
      </c>
      <c r="M93" s="324">
        <f t="shared" si="42"/>
        <v>0.34181541967337636</v>
      </c>
      <c r="N93" s="321">
        <f t="shared" si="43"/>
        <v>100</v>
      </c>
      <c r="O93" s="324" t="s">
        <v>540</v>
      </c>
      <c r="P93" s="324" t="s">
        <v>110</v>
      </c>
      <c r="Q93" s="324" t="s">
        <v>540</v>
      </c>
      <c r="R93" s="324" t="s">
        <v>110</v>
      </c>
      <c r="S93" s="324" t="s">
        <v>540</v>
      </c>
      <c r="T93" s="324" t="s">
        <v>110</v>
      </c>
      <c r="U93" s="324" t="s">
        <v>540</v>
      </c>
      <c r="V93" s="324" t="s">
        <v>110</v>
      </c>
      <c r="W93" s="324" t="s">
        <v>540</v>
      </c>
      <c r="X93" s="324" t="s">
        <v>110</v>
      </c>
      <c r="Y93" s="324" t="s">
        <v>540</v>
      </c>
      <c r="Z93" s="324" t="s">
        <v>110</v>
      </c>
    </row>
    <row r="94" spans="1:26" s="60" customFormat="1" x14ac:dyDescent="0.4">
      <c r="A94" s="308">
        <v>17</v>
      </c>
      <c r="B94" s="309" t="s">
        <v>336</v>
      </c>
      <c r="C94" s="326" t="s">
        <v>214</v>
      </c>
      <c r="D94" s="321" t="s">
        <v>169</v>
      </c>
      <c r="E94" s="326" t="s">
        <v>23</v>
      </c>
      <c r="F94" s="321" t="s">
        <v>169</v>
      </c>
      <c r="G94" s="337" t="s">
        <v>23</v>
      </c>
      <c r="H94" s="321" t="s">
        <v>214</v>
      </c>
      <c r="I94" s="318" t="s">
        <v>214</v>
      </c>
      <c r="J94" s="321" t="s">
        <v>169</v>
      </c>
      <c r="K94" s="318" t="s">
        <v>23</v>
      </c>
      <c r="L94" s="321" t="s">
        <v>169</v>
      </c>
      <c r="M94" s="324" t="s">
        <v>214</v>
      </c>
      <c r="N94" s="321" t="s">
        <v>214</v>
      </c>
      <c r="O94" s="324" t="s">
        <v>214</v>
      </c>
      <c r="P94" s="324" t="s">
        <v>23</v>
      </c>
      <c r="Q94" s="324" t="s">
        <v>214</v>
      </c>
      <c r="R94" s="324" t="s">
        <v>23</v>
      </c>
      <c r="S94" s="324" t="s">
        <v>214</v>
      </c>
      <c r="T94" s="324" t="s">
        <v>23</v>
      </c>
      <c r="U94" s="324" t="s">
        <v>214</v>
      </c>
      <c r="V94" s="324" t="s">
        <v>23</v>
      </c>
      <c r="W94" s="324" t="s">
        <v>214</v>
      </c>
      <c r="X94" s="324" t="s">
        <v>23</v>
      </c>
      <c r="Y94" s="324" t="s">
        <v>214</v>
      </c>
      <c r="Z94" s="324" t="s">
        <v>23</v>
      </c>
    </row>
    <row r="95" spans="1:26" s="60" customFormat="1" x14ac:dyDescent="0.4">
      <c r="A95" s="308">
        <v>18</v>
      </c>
      <c r="B95" s="309" t="s">
        <v>59</v>
      </c>
      <c r="C95" s="326">
        <v>3</v>
      </c>
      <c r="D95" s="285" t="s">
        <v>681</v>
      </c>
      <c r="E95" s="326">
        <v>4</v>
      </c>
      <c r="F95" s="321" t="s">
        <v>76</v>
      </c>
      <c r="G95" s="322">
        <f t="shared" si="40"/>
        <v>4.2857142857142856</v>
      </c>
      <c r="H95" s="359">
        <f t="shared" si="41"/>
        <v>75</v>
      </c>
      <c r="I95" s="318">
        <v>161</v>
      </c>
      <c r="J95" s="285" t="s">
        <v>686</v>
      </c>
      <c r="K95" s="318">
        <v>259</v>
      </c>
      <c r="L95" s="321" t="s">
        <v>62</v>
      </c>
      <c r="M95" s="322">
        <f t="shared" si="42"/>
        <v>6.1146980630459549</v>
      </c>
      <c r="N95" s="359">
        <f t="shared" si="43"/>
        <v>62.162162162162161</v>
      </c>
      <c r="O95" s="324">
        <v>276730</v>
      </c>
      <c r="P95" s="324">
        <v>540599</v>
      </c>
      <c r="Q95" s="322">
        <f t="shared" si="44"/>
        <v>4.0813876452518567</v>
      </c>
      <c r="R95" s="322">
        <f t="shared" si="47"/>
        <v>51.189513854076687</v>
      </c>
      <c r="S95" s="324">
        <v>218031</v>
      </c>
      <c r="T95" s="324">
        <v>329940</v>
      </c>
      <c r="U95" s="322">
        <f t="shared" si="45"/>
        <v>3.3667822430885002</v>
      </c>
      <c r="V95" s="322">
        <f t="shared" si="48"/>
        <v>66.082014911802148</v>
      </c>
      <c r="W95" s="324">
        <v>97507</v>
      </c>
      <c r="X95" s="324">
        <v>284495</v>
      </c>
      <c r="Y95" s="322">
        <f t="shared" si="46"/>
        <v>8.8772900626099904</v>
      </c>
      <c r="Z95" s="322">
        <f t="shared" si="49"/>
        <v>34.27371307052848</v>
      </c>
    </row>
    <row r="96" spans="1:26" s="60" customFormat="1" x14ac:dyDescent="0.4">
      <c r="A96" s="308">
        <v>19</v>
      </c>
      <c r="B96" s="309" t="s">
        <v>713</v>
      </c>
      <c r="C96" s="326" t="s">
        <v>214</v>
      </c>
      <c r="D96" s="321" t="s">
        <v>169</v>
      </c>
      <c r="E96" s="326" t="s">
        <v>23</v>
      </c>
      <c r="F96" s="321" t="s">
        <v>169</v>
      </c>
      <c r="G96" s="337" t="s">
        <v>23</v>
      </c>
      <c r="H96" s="321" t="s">
        <v>214</v>
      </c>
      <c r="I96" s="318" t="s">
        <v>214</v>
      </c>
      <c r="J96" s="321" t="s">
        <v>169</v>
      </c>
      <c r="K96" s="318" t="s">
        <v>23</v>
      </c>
      <c r="L96" s="321" t="s">
        <v>169</v>
      </c>
      <c r="M96" s="324" t="s">
        <v>214</v>
      </c>
      <c r="N96" s="321" t="s">
        <v>214</v>
      </c>
      <c r="O96" s="324" t="s">
        <v>214</v>
      </c>
      <c r="P96" s="324" t="s">
        <v>23</v>
      </c>
      <c r="Q96" s="324" t="s">
        <v>214</v>
      </c>
      <c r="R96" s="324" t="s">
        <v>23</v>
      </c>
      <c r="S96" s="324" t="s">
        <v>214</v>
      </c>
      <c r="T96" s="324" t="s">
        <v>23</v>
      </c>
      <c r="U96" s="324" t="s">
        <v>214</v>
      </c>
      <c r="V96" s="324" t="s">
        <v>23</v>
      </c>
      <c r="W96" s="324" t="s">
        <v>214</v>
      </c>
      <c r="X96" s="324" t="s">
        <v>23</v>
      </c>
      <c r="Y96" s="324" t="s">
        <v>214</v>
      </c>
      <c r="Z96" s="324" t="s">
        <v>23</v>
      </c>
    </row>
    <row r="97" spans="1:26" s="60" customFormat="1" x14ac:dyDescent="0.4">
      <c r="A97" s="308">
        <v>21</v>
      </c>
      <c r="B97" s="309" t="s">
        <v>717</v>
      </c>
      <c r="C97" s="326">
        <v>2</v>
      </c>
      <c r="D97" s="321" t="s">
        <v>169</v>
      </c>
      <c r="E97" s="326">
        <v>3</v>
      </c>
      <c r="F97" s="321" t="s">
        <v>76</v>
      </c>
      <c r="G97" s="322">
        <f t="shared" si="40"/>
        <v>2.8571428571428572</v>
      </c>
      <c r="H97" s="359">
        <f t="shared" si="41"/>
        <v>66.666666666666657</v>
      </c>
      <c r="I97" s="318">
        <v>15</v>
      </c>
      <c r="J97" s="321" t="s">
        <v>169</v>
      </c>
      <c r="K97" s="318">
        <v>23</v>
      </c>
      <c r="L97" s="321" t="s">
        <v>76</v>
      </c>
      <c r="M97" s="324">
        <f t="shared" si="42"/>
        <v>0.56969236612229401</v>
      </c>
      <c r="N97" s="321">
        <f t="shared" si="43"/>
        <v>65.217391304347828</v>
      </c>
      <c r="O97" s="324" t="s">
        <v>540</v>
      </c>
      <c r="P97" s="324" t="s">
        <v>110</v>
      </c>
      <c r="Q97" s="324" t="s">
        <v>540</v>
      </c>
      <c r="R97" s="324" t="s">
        <v>110</v>
      </c>
      <c r="S97" s="324" t="s">
        <v>540</v>
      </c>
      <c r="T97" s="324" t="s">
        <v>110</v>
      </c>
      <c r="U97" s="324" t="s">
        <v>540</v>
      </c>
      <c r="V97" s="324" t="s">
        <v>110</v>
      </c>
      <c r="W97" s="324" t="s">
        <v>540</v>
      </c>
      <c r="X97" s="324" t="s">
        <v>110</v>
      </c>
      <c r="Y97" s="324" t="s">
        <v>540</v>
      </c>
      <c r="Z97" s="324" t="s">
        <v>110</v>
      </c>
    </row>
    <row r="98" spans="1:26" s="60" customFormat="1" x14ac:dyDescent="0.4">
      <c r="A98" s="308">
        <v>22</v>
      </c>
      <c r="B98" s="309" t="s">
        <v>718</v>
      </c>
      <c r="C98" s="326">
        <v>1</v>
      </c>
      <c r="D98" s="321" t="s">
        <v>169</v>
      </c>
      <c r="E98" s="326" t="s">
        <v>23</v>
      </c>
      <c r="F98" s="321" t="s">
        <v>169</v>
      </c>
      <c r="G98" s="322">
        <f t="shared" si="40"/>
        <v>1.4285714285714286</v>
      </c>
      <c r="H98" s="321" t="s">
        <v>214</v>
      </c>
      <c r="I98" s="318">
        <v>11</v>
      </c>
      <c r="J98" s="321" t="s">
        <v>169</v>
      </c>
      <c r="K98" s="318" t="s">
        <v>23</v>
      </c>
      <c r="L98" s="321" t="s">
        <v>169</v>
      </c>
      <c r="M98" s="324">
        <f t="shared" si="42"/>
        <v>0.41777440182301556</v>
      </c>
      <c r="N98" s="321" t="s">
        <v>214</v>
      </c>
      <c r="O98" s="324" t="s">
        <v>540</v>
      </c>
      <c r="P98" s="324" t="s">
        <v>23</v>
      </c>
      <c r="Q98" s="324" t="s">
        <v>540</v>
      </c>
      <c r="R98" s="324" t="s">
        <v>23</v>
      </c>
      <c r="S98" s="324" t="s">
        <v>540</v>
      </c>
      <c r="T98" s="324" t="s">
        <v>23</v>
      </c>
      <c r="U98" s="324" t="s">
        <v>540</v>
      </c>
      <c r="V98" s="324" t="s">
        <v>23</v>
      </c>
      <c r="W98" s="324" t="s">
        <v>540</v>
      </c>
      <c r="X98" s="324" t="s">
        <v>23</v>
      </c>
      <c r="Y98" s="324" t="s">
        <v>540</v>
      </c>
      <c r="Z98" s="324" t="s">
        <v>23</v>
      </c>
    </row>
    <row r="99" spans="1:26" s="60" customFormat="1" x14ac:dyDescent="0.4">
      <c r="A99" s="308">
        <v>23</v>
      </c>
      <c r="B99" s="309" t="s">
        <v>714</v>
      </c>
      <c r="C99" s="326" t="s">
        <v>214</v>
      </c>
      <c r="D99" s="321" t="s">
        <v>169</v>
      </c>
      <c r="E99" s="326" t="s">
        <v>23</v>
      </c>
      <c r="F99" s="321" t="s">
        <v>76</v>
      </c>
      <c r="G99" s="337" t="s">
        <v>23</v>
      </c>
      <c r="H99" s="321" t="s">
        <v>214</v>
      </c>
      <c r="I99" s="318" t="s">
        <v>214</v>
      </c>
      <c r="J99" s="321" t="s">
        <v>169</v>
      </c>
      <c r="K99" s="318" t="s">
        <v>23</v>
      </c>
      <c r="L99" s="321" t="s">
        <v>76</v>
      </c>
      <c r="M99" s="324" t="s">
        <v>214</v>
      </c>
      <c r="N99" s="321" t="s">
        <v>214</v>
      </c>
      <c r="O99" s="324" t="s">
        <v>214</v>
      </c>
      <c r="P99" s="324" t="s">
        <v>23</v>
      </c>
      <c r="Q99" s="324" t="s">
        <v>214</v>
      </c>
      <c r="R99" s="324" t="s">
        <v>23</v>
      </c>
      <c r="S99" s="324" t="s">
        <v>214</v>
      </c>
      <c r="T99" s="324" t="s">
        <v>23</v>
      </c>
      <c r="U99" s="324" t="s">
        <v>214</v>
      </c>
      <c r="V99" s="324" t="s">
        <v>23</v>
      </c>
      <c r="W99" s="324" t="s">
        <v>214</v>
      </c>
      <c r="X99" s="324" t="s">
        <v>23</v>
      </c>
      <c r="Y99" s="324" t="s">
        <v>214</v>
      </c>
      <c r="Z99" s="324" t="s">
        <v>23</v>
      </c>
    </row>
    <row r="100" spans="1:26" s="60" customFormat="1" x14ac:dyDescent="0.4">
      <c r="A100" s="308">
        <v>24</v>
      </c>
      <c r="B100" s="309" t="s">
        <v>340</v>
      </c>
      <c r="C100" s="326">
        <v>16</v>
      </c>
      <c r="D100" s="285" t="s">
        <v>679</v>
      </c>
      <c r="E100" s="326">
        <v>18</v>
      </c>
      <c r="F100" s="321" t="s">
        <v>314</v>
      </c>
      <c r="G100" s="322">
        <f t="shared" si="40"/>
        <v>22.857142857142858</v>
      </c>
      <c r="H100" s="359">
        <f t="shared" si="41"/>
        <v>88.888888888888886</v>
      </c>
      <c r="I100" s="318">
        <v>358</v>
      </c>
      <c r="J100" s="285" t="s">
        <v>692</v>
      </c>
      <c r="K100" s="318">
        <v>332</v>
      </c>
      <c r="L100" s="321" t="s">
        <v>165</v>
      </c>
      <c r="M100" s="322">
        <f t="shared" si="42"/>
        <v>13.596657804785417</v>
      </c>
      <c r="N100" s="359">
        <f t="shared" si="43"/>
        <v>107.83132530120483</v>
      </c>
      <c r="O100" s="324">
        <v>562169</v>
      </c>
      <c r="P100" s="324">
        <v>523041</v>
      </c>
      <c r="Q100" s="322">
        <f t="shared" si="44"/>
        <v>8.2912210860535218</v>
      </c>
      <c r="R100" s="322">
        <f t="shared" si="47"/>
        <v>107.48086670069841</v>
      </c>
      <c r="S100" s="324">
        <v>348364</v>
      </c>
      <c r="T100" s="324">
        <v>339145</v>
      </c>
      <c r="U100" s="322">
        <f t="shared" si="45"/>
        <v>5.3793530705784143</v>
      </c>
      <c r="V100" s="322">
        <f t="shared" si="48"/>
        <v>102.71830632915125</v>
      </c>
      <c r="W100" s="324">
        <v>288944</v>
      </c>
      <c r="X100" s="324">
        <v>274013</v>
      </c>
      <c r="Y100" s="322">
        <f t="shared" si="46"/>
        <v>26.306210834614756</v>
      </c>
      <c r="Z100" s="322">
        <f t="shared" si="49"/>
        <v>105.44901154324795</v>
      </c>
    </row>
    <row r="101" spans="1:26" s="60" customFormat="1" x14ac:dyDescent="0.4">
      <c r="A101" s="308">
        <v>25</v>
      </c>
      <c r="B101" s="309" t="s">
        <v>341</v>
      </c>
      <c r="C101" s="326">
        <v>4</v>
      </c>
      <c r="D101" s="321" t="s">
        <v>169</v>
      </c>
      <c r="E101" s="326">
        <v>6</v>
      </c>
      <c r="F101" s="321" t="s">
        <v>62</v>
      </c>
      <c r="G101" s="322">
        <f t="shared" si="40"/>
        <v>5.7142857142857144</v>
      </c>
      <c r="H101" s="359">
        <f t="shared" si="41"/>
        <v>66.666666666666657</v>
      </c>
      <c r="I101" s="318">
        <v>116</v>
      </c>
      <c r="J101" s="321" t="s">
        <v>169</v>
      </c>
      <c r="K101" s="318">
        <v>138</v>
      </c>
      <c r="L101" s="321" t="s">
        <v>67</v>
      </c>
      <c r="M101" s="322">
        <f t="shared" si="42"/>
        <v>4.4056209646790734</v>
      </c>
      <c r="N101" s="359">
        <f t="shared" si="43"/>
        <v>84.05797101449275</v>
      </c>
      <c r="O101" s="324">
        <v>190023</v>
      </c>
      <c r="P101" s="324">
        <v>241267</v>
      </c>
      <c r="Q101" s="322">
        <f t="shared" si="44"/>
        <v>2.8025784140270065</v>
      </c>
      <c r="R101" s="322">
        <f t="shared" si="47"/>
        <v>78.760460402790272</v>
      </c>
      <c r="S101" s="324">
        <v>123092</v>
      </c>
      <c r="T101" s="324">
        <v>156228</v>
      </c>
      <c r="U101" s="322">
        <f t="shared" si="45"/>
        <v>1.9007570476961975</v>
      </c>
      <c r="V101" s="322">
        <f t="shared" si="48"/>
        <v>78.789973628286859</v>
      </c>
      <c r="W101" s="324">
        <v>106436</v>
      </c>
      <c r="X101" s="324">
        <v>135918</v>
      </c>
      <c r="Y101" s="322">
        <f t="shared" si="46"/>
        <v>9.6902093706498711</v>
      </c>
      <c r="Z101" s="322">
        <f t="shared" si="49"/>
        <v>78.308980414661775</v>
      </c>
    </row>
    <row r="102" spans="1:26" s="60" customFormat="1" x14ac:dyDescent="0.4">
      <c r="A102" s="308">
        <v>26</v>
      </c>
      <c r="B102" s="309" t="s">
        <v>342</v>
      </c>
      <c r="C102" s="326">
        <v>17</v>
      </c>
      <c r="D102" s="285" t="s">
        <v>677</v>
      </c>
      <c r="E102" s="326">
        <v>18</v>
      </c>
      <c r="F102" s="321" t="s">
        <v>101</v>
      </c>
      <c r="G102" s="322">
        <f t="shared" si="40"/>
        <v>24.285714285714285</v>
      </c>
      <c r="H102" s="359">
        <f t="shared" si="41"/>
        <v>94.444444444444443</v>
      </c>
      <c r="I102" s="318">
        <v>383</v>
      </c>
      <c r="J102" s="285" t="s">
        <v>679</v>
      </c>
      <c r="K102" s="318">
        <v>389</v>
      </c>
      <c r="L102" s="321" t="s">
        <v>309</v>
      </c>
      <c r="M102" s="322">
        <f t="shared" si="42"/>
        <v>14.546145081655906</v>
      </c>
      <c r="N102" s="359">
        <f t="shared" si="43"/>
        <v>98.457583547557832</v>
      </c>
      <c r="O102" s="324">
        <v>481387</v>
      </c>
      <c r="P102" s="324">
        <v>509927</v>
      </c>
      <c r="Q102" s="322">
        <f t="shared" si="44"/>
        <v>7.0997974718492953</v>
      </c>
      <c r="R102" s="322">
        <f t="shared" si="47"/>
        <v>94.403120446652167</v>
      </c>
      <c r="S102" s="324">
        <v>377028</v>
      </c>
      <c r="T102" s="324">
        <v>362376</v>
      </c>
      <c r="U102" s="322">
        <f t="shared" si="45"/>
        <v>5.8219756619341787</v>
      </c>
      <c r="V102" s="322">
        <f t="shared" si="48"/>
        <v>104.04331412676335</v>
      </c>
      <c r="W102" s="324">
        <v>221801</v>
      </c>
      <c r="X102" s="324">
        <v>267081</v>
      </c>
      <c r="Y102" s="322">
        <f t="shared" si="46"/>
        <v>20.193338049339623</v>
      </c>
      <c r="Z102" s="322">
        <f t="shared" si="49"/>
        <v>83.046341746511359</v>
      </c>
    </row>
    <row r="103" spans="1:26" s="60" customFormat="1" x14ac:dyDescent="0.4">
      <c r="A103" s="308">
        <v>27</v>
      </c>
      <c r="B103" s="309" t="s">
        <v>343</v>
      </c>
      <c r="C103" s="326">
        <v>1</v>
      </c>
      <c r="D103" s="321" t="s">
        <v>681</v>
      </c>
      <c r="E103" s="326">
        <v>2</v>
      </c>
      <c r="F103" s="321" t="s">
        <v>62</v>
      </c>
      <c r="G103" s="322">
        <f t="shared" si="40"/>
        <v>1.4285714285714286</v>
      </c>
      <c r="H103" s="321">
        <f t="shared" si="41"/>
        <v>50</v>
      </c>
      <c r="I103" s="318">
        <v>43</v>
      </c>
      <c r="J103" s="321" t="s">
        <v>686</v>
      </c>
      <c r="K103" s="318">
        <v>46</v>
      </c>
      <c r="L103" s="321" t="s">
        <v>67</v>
      </c>
      <c r="M103" s="324">
        <f t="shared" si="42"/>
        <v>1.6331181162172428</v>
      </c>
      <c r="N103" s="321">
        <f t="shared" si="43"/>
        <v>93.478260869565219</v>
      </c>
      <c r="O103" s="324" t="s">
        <v>540</v>
      </c>
      <c r="P103" s="324" t="s">
        <v>110</v>
      </c>
      <c r="Q103" s="324" t="s">
        <v>540</v>
      </c>
      <c r="R103" s="324" t="s">
        <v>110</v>
      </c>
      <c r="S103" s="324" t="s">
        <v>540</v>
      </c>
      <c r="T103" s="324" t="s">
        <v>110</v>
      </c>
      <c r="U103" s="324" t="s">
        <v>540</v>
      </c>
      <c r="V103" s="324" t="s">
        <v>110</v>
      </c>
      <c r="W103" s="324" t="s">
        <v>540</v>
      </c>
      <c r="X103" s="324" t="s">
        <v>110</v>
      </c>
      <c r="Y103" s="324" t="s">
        <v>540</v>
      </c>
      <c r="Z103" s="324" t="s">
        <v>110</v>
      </c>
    </row>
    <row r="104" spans="1:26" s="60" customFormat="1" x14ac:dyDescent="0.4">
      <c r="A104" s="308">
        <v>28</v>
      </c>
      <c r="B104" s="309" t="s">
        <v>344</v>
      </c>
      <c r="C104" s="326">
        <v>2</v>
      </c>
      <c r="D104" s="321" t="s">
        <v>169</v>
      </c>
      <c r="E104" s="326">
        <v>2</v>
      </c>
      <c r="F104" s="321" t="s">
        <v>169</v>
      </c>
      <c r="G104" s="322">
        <f t="shared" si="40"/>
        <v>2.8571428571428572</v>
      </c>
      <c r="H104" s="321">
        <f t="shared" si="41"/>
        <v>100</v>
      </c>
      <c r="I104" s="318">
        <v>104</v>
      </c>
      <c r="J104" s="321" t="s">
        <v>169</v>
      </c>
      <c r="K104" s="318">
        <v>104</v>
      </c>
      <c r="L104" s="321" t="s">
        <v>315</v>
      </c>
      <c r="M104" s="324">
        <f t="shared" si="42"/>
        <v>3.9498670717812381</v>
      </c>
      <c r="N104" s="321">
        <f t="shared" si="43"/>
        <v>100</v>
      </c>
      <c r="O104" s="324" t="s">
        <v>540</v>
      </c>
      <c r="P104" s="324" t="s">
        <v>110</v>
      </c>
      <c r="Q104" s="324" t="s">
        <v>540</v>
      </c>
      <c r="R104" s="324" t="s">
        <v>110</v>
      </c>
      <c r="S104" s="324" t="s">
        <v>540</v>
      </c>
      <c r="T104" s="324" t="s">
        <v>110</v>
      </c>
      <c r="U104" s="324" t="s">
        <v>540</v>
      </c>
      <c r="V104" s="324" t="s">
        <v>110</v>
      </c>
      <c r="W104" s="324" t="s">
        <v>540</v>
      </c>
      <c r="X104" s="324" t="s">
        <v>110</v>
      </c>
      <c r="Y104" s="324" t="s">
        <v>540</v>
      </c>
      <c r="Z104" s="324" t="s">
        <v>110</v>
      </c>
    </row>
    <row r="105" spans="1:26" s="60" customFormat="1" x14ac:dyDescent="0.4">
      <c r="A105" s="308">
        <v>29</v>
      </c>
      <c r="B105" s="309" t="s">
        <v>345</v>
      </c>
      <c r="C105" s="326">
        <v>8</v>
      </c>
      <c r="D105" s="321" t="s">
        <v>169</v>
      </c>
      <c r="E105" s="326">
        <v>11</v>
      </c>
      <c r="F105" s="321" t="s">
        <v>76</v>
      </c>
      <c r="G105" s="322">
        <f t="shared" si="40"/>
        <v>11.428571428571429</v>
      </c>
      <c r="H105" s="359">
        <f t="shared" si="41"/>
        <v>72.727272727272734</v>
      </c>
      <c r="I105" s="318">
        <v>982</v>
      </c>
      <c r="J105" s="321" t="s">
        <v>169</v>
      </c>
      <c r="K105" s="318">
        <v>1441</v>
      </c>
      <c r="L105" s="321" t="s">
        <v>76</v>
      </c>
      <c r="M105" s="322">
        <f t="shared" si="42"/>
        <v>37.295860235472844</v>
      </c>
      <c r="N105" s="359">
        <f t="shared" si="43"/>
        <v>68.147120055517007</v>
      </c>
      <c r="O105" s="324">
        <v>3548947</v>
      </c>
      <c r="P105" s="324">
        <v>4593544</v>
      </c>
      <c r="Q105" s="322">
        <f t="shared" si="44"/>
        <v>52.342096771053512</v>
      </c>
      <c r="R105" s="322">
        <f t="shared" si="47"/>
        <v>77.259453702849044</v>
      </c>
      <c r="S105" s="324">
        <v>4103957</v>
      </c>
      <c r="T105" s="324">
        <v>5038419</v>
      </c>
      <c r="U105" s="322">
        <f t="shared" si="45"/>
        <v>63.372316569656384</v>
      </c>
      <c r="V105" s="322">
        <f t="shared" si="48"/>
        <v>81.45326936882384</v>
      </c>
      <c r="W105" s="222">
        <v>-135755</v>
      </c>
      <c r="X105" s="324">
        <v>-119932</v>
      </c>
      <c r="Y105" s="322">
        <f t="shared" si="46"/>
        <v>-12.359487138868177</v>
      </c>
      <c r="Z105" s="322">
        <f t="shared" si="49"/>
        <v>113.19330954207385</v>
      </c>
    </row>
    <row r="106" spans="1:26" s="60" customFormat="1" x14ac:dyDescent="0.4">
      <c r="A106" s="308">
        <v>30</v>
      </c>
      <c r="B106" s="309" t="s">
        <v>719</v>
      </c>
      <c r="C106" s="326" t="s">
        <v>214</v>
      </c>
      <c r="D106" s="321" t="s">
        <v>169</v>
      </c>
      <c r="E106" s="326" t="s">
        <v>23</v>
      </c>
      <c r="F106" s="321" t="s">
        <v>76</v>
      </c>
      <c r="G106" s="337" t="s">
        <v>23</v>
      </c>
      <c r="H106" s="321" t="s">
        <v>214</v>
      </c>
      <c r="I106" s="318" t="s">
        <v>214</v>
      </c>
      <c r="J106" s="321" t="s">
        <v>169</v>
      </c>
      <c r="K106" s="318" t="s">
        <v>23</v>
      </c>
      <c r="L106" s="321" t="s">
        <v>67</v>
      </c>
      <c r="M106" s="324" t="s">
        <v>214</v>
      </c>
      <c r="N106" s="321" t="s">
        <v>214</v>
      </c>
      <c r="O106" s="324" t="s">
        <v>214</v>
      </c>
      <c r="P106" s="324" t="s">
        <v>23</v>
      </c>
      <c r="Q106" s="324" t="s">
        <v>214</v>
      </c>
      <c r="R106" s="324" t="s">
        <v>23</v>
      </c>
      <c r="S106" s="324" t="s">
        <v>214</v>
      </c>
      <c r="T106" s="324" t="s">
        <v>23</v>
      </c>
      <c r="U106" s="324" t="s">
        <v>214</v>
      </c>
      <c r="V106" s="324" t="s">
        <v>23</v>
      </c>
      <c r="W106" s="324" t="s">
        <v>214</v>
      </c>
      <c r="X106" s="324" t="s">
        <v>23</v>
      </c>
      <c r="Y106" s="324" t="s">
        <v>214</v>
      </c>
      <c r="Z106" s="324" t="s">
        <v>23</v>
      </c>
    </row>
    <row r="107" spans="1:26" s="60" customFormat="1" x14ac:dyDescent="0.4">
      <c r="A107" s="308">
        <v>31</v>
      </c>
      <c r="B107" s="309" t="s">
        <v>347</v>
      </c>
      <c r="C107" s="326">
        <v>3</v>
      </c>
      <c r="D107" s="321" t="s">
        <v>169</v>
      </c>
      <c r="E107" s="326">
        <v>2</v>
      </c>
      <c r="F107" s="321" t="s">
        <v>76</v>
      </c>
      <c r="G107" s="322">
        <f t="shared" si="40"/>
        <v>4.2857142857142856</v>
      </c>
      <c r="H107" s="359">
        <f t="shared" si="41"/>
        <v>150</v>
      </c>
      <c r="I107" s="318">
        <v>212</v>
      </c>
      <c r="J107" s="321" t="s">
        <v>169</v>
      </c>
      <c r="K107" s="318">
        <v>176</v>
      </c>
      <c r="L107" s="321" t="s">
        <v>62</v>
      </c>
      <c r="M107" s="322">
        <f t="shared" si="42"/>
        <v>8.0516521078617558</v>
      </c>
      <c r="N107" s="359">
        <f t="shared" si="43"/>
        <v>120.45454545454545</v>
      </c>
      <c r="O107" s="324">
        <v>700190</v>
      </c>
      <c r="P107" s="324" t="s">
        <v>110</v>
      </c>
      <c r="Q107" s="322">
        <f t="shared" si="44"/>
        <v>10.326841380872683</v>
      </c>
      <c r="R107" s="324" t="s">
        <v>110</v>
      </c>
      <c r="S107" s="324">
        <v>559185</v>
      </c>
      <c r="T107" s="324" t="s">
        <v>110</v>
      </c>
      <c r="U107" s="322">
        <f t="shared" si="45"/>
        <v>8.6348002284145053</v>
      </c>
      <c r="V107" s="324" t="s">
        <v>110</v>
      </c>
      <c r="W107" s="324">
        <v>180004</v>
      </c>
      <c r="X107" s="324" t="s">
        <v>110</v>
      </c>
      <c r="Y107" s="322">
        <f t="shared" si="46"/>
        <v>16.388030812454989</v>
      </c>
      <c r="Z107" s="324" t="s">
        <v>110</v>
      </c>
    </row>
    <row r="108" spans="1:26" s="60" customFormat="1" x14ac:dyDescent="0.4">
      <c r="A108" s="308">
        <v>32</v>
      </c>
      <c r="B108" s="309" t="s">
        <v>715</v>
      </c>
      <c r="C108" s="326" t="s">
        <v>214</v>
      </c>
      <c r="D108" s="321" t="s">
        <v>677</v>
      </c>
      <c r="E108" s="326" t="s">
        <v>23</v>
      </c>
      <c r="F108" s="321" t="s">
        <v>67</v>
      </c>
      <c r="G108" s="337" t="s">
        <v>23</v>
      </c>
      <c r="H108" s="321" t="s">
        <v>214</v>
      </c>
      <c r="I108" s="318" t="s">
        <v>214</v>
      </c>
      <c r="J108" s="321" t="s">
        <v>684</v>
      </c>
      <c r="K108" s="318" t="s">
        <v>23</v>
      </c>
      <c r="L108" s="321" t="s">
        <v>47</v>
      </c>
      <c r="M108" s="324" t="s">
        <v>23</v>
      </c>
      <c r="N108" s="321" t="s">
        <v>214</v>
      </c>
      <c r="O108" s="324" t="s">
        <v>214</v>
      </c>
      <c r="P108" s="324" t="s">
        <v>23</v>
      </c>
      <c r="Q108" s="324" t="s">
        <v>214</v>
      </c>
      <c r="R108" s="324" t="s">
        <v>23</v>
      </c>
      <c r="S108" s="324" t="s">
        <v>214</v>
      </c>
      <c r="T108" s="324" t="s">
        <v>23</v>
      </c>
      <c r="U108" s="324" t="s">
        <v>214</v>
      </c>
      <c r="V108" s="324" t="s">
        <v>23</v>
      </c>
      <c r="W108" s="324" t="s">
        <v>214</v>
      </c>
      <c r="X108" s="324" t="s">
        <v>23</v>
      </c>
      <c r="Y108" s="324" t="s">
        <v>214</v>
      </c>
      <c r="Z108" s="324" t="s">
        <v>23</v>
      </c>
    </row>
    <row r="109" spans="1:26" s="60" customFormat="1" ht="9" customHeight="1" x14ac:dyDescent="0.4">
      <c r="A109" s="327"/>
      <c r="B109" s="328"/>
      <c r="C109" s="344"/>
      <c r="D109" s="345"/>
      <c r="E109" s="344"/>
      <c r="F109" s="345"/>
      <c r="G109" s="346"/>
      <c r="H109" s="364"/>
      <c r="I109" s="347"/>
      <c r="J109" s="345"/>
      <c r="K109" s="347"/>
      <c r="L109" s="345"/>
      <c r="M109" s="346"/>
      <c r="N109" s="364"/>
      <c r="O109" s="348"/>
      <c r="P109" s="348"/>
      <c r="Q109" s="346"/>
      <c r="R109" s="346"/>
      <c r="S109" s="348"/>
      <c r="T109" s="348"/>
      <c r="U109" s="346"/>
      <c r="V109" s="346"/>
      <c r="W109" s="348"/>
      <c r="X109" s="348"/>
      <c r="Y109" s="346"/>
      <c r="Z109" s="346"/>
    </row>
    <row r="110" spans="1:26" s="60" customFormat="1" x14ac:dyDescent="0.4">
      <c r="A110" s="310"/>
      <c r="B110" s="311"/>
      <c r="C110" s="313"/>
      <c r="D110" s="314"/>
      <c r="E110" s="313"/>
      <c r="F110" s="314"/>
      <c r="G110" s="349"/>
      <c r="H110" s="349"/>
      <c r="I110" s="350"/>
      <c r="J110" s="314"/>
      <c r="K110" s="350"/>
      <c r="L110" s="314"/>
      <c r="M110" s="349"/>
      <c r="N110" s="349"/>
      <c r="O110" s="351"/>
      <c r="P110" s="351"/>
      <c r="Q110" s="349"/>
      <c r="R110" s="349"/>
      <c r="S110" s="351"/>
      <c r="T110" s="351"/>
      <c r="U110" s="349"/>
      <c r="V110" s="349"/>
      <c r="W110" s="351"/>
      <c r="X110" s="351"/>
      <c r="Y110" s="349"/>
      <c r="Z110" s="349"/>
    </row>
    <row r="111" spans="1:26" s="60" customFormat="1" x14ac:dyDescent="0.4">
      <c r="A111" s="326" t="s">
        <v>82</v>
      </c>
      <c r="B111" s="309" t="s">
        <v>349</v>
      </c>
      <c r="C111" s="326"/>
      <c r="D111" s="286" t="s">
        <v>656</v>
      </c>
      <c r="E111" s="326"/>
      <c r="F111" s="321" t="s">
        <v>200</v>
      </c>
      <c r="G111" s="322"/>
      <c r="H111" s="322"/>
      <c r="I111" s="318"/>
      <c r="J111" s="286" t="s">
        <v>657</v>
      </c>
      <c r="K111" s="318"/>
      <c r="L111" s="321" t="s">
        <v>203</v>
      </c>
      <c r="M111" s="322"/>
      <c r="N111" s="322"/>
      <c r="O111" s="324"/>
      <c r="P111" s="324" t="s">
        <v>316</v>
      </c>
      <c r="Q111" s="322"/>
      <c r="R111" s="322"/>
      <c r="S111" s="324"/>
      <c r="T111" s="324" t="s">
        <v>316</v>
      </c>
      <c r="U111" s="322"/>
      <c r="V111" s="322"/>
      <c r="W111" s="324"/>
      <c r="X111" s="324" t="s">
        <v>316</v>
      </c>
      <c r="Y111" s="322"/>
      <c r="Z111" s="322"/>
    </row>
    <row r="112" spans="1:26" s="60" customFormat="1" x14ac:dyDescent="0.4">
      <c r="A112" s="308"/>
      <c r="B112" s="309" t="s">
        <v>350</v>
      </c>
      <c r="C112" s="326">
        <v>22</v>
      </c>
      <c r="D112" s="321"/>
      <c r="E112" s="326">
        <v>26</v>
      </c>
      <c r="F112" s="321"/>
      <c r="G112" s="322">
        <f>C112/$C$84*100</f>
        <v>31.428571428571427</v>
      </c>
      <c r="H112" s="322">
        <f>C112/E112*100</f>
        <v>84.615384615384613</v>
      </c>
      <c r="I112" s="318">
        <v>133</v>
      </c>
      <c r="J112" s="321"/>
      <c r="K112" s="318">
        <v>152</v>
      </c>
      <c r="L112" s="321"/>
      <c r="M112" s="322">
        <f>I112/$I$84*100</f>
        <v>5.0512723129510064</v>
      </c>
      <c r="N112" s="322">
        <f>I112/K112*100</f>
        <v>87.5</v>
      </c>
      <c r="O112" s="324">
        <v>198704</v>
      </c>
      <c r="P112" s="324">
        <v>140744</v>
      </c>
      <c r="Q112" s="322">
        <f>O112/$O$84*100</f>
        <v>2.9306112480111479</v>
      </c>
      <c r="R112" s="322">
        <f>O112/P112*100</f>
        <v>141.18115159438415</v>
      </c>
      <c r="S112" s="324">
        <v>167790</v>
      </c>
      <c r="T112" s="324">
        <v>103529</v>
      </c>
      <c r="U112" s="322">
        <f>S112/$S$84*100</f>
        <v>2.5909728092235484</v>
      </c>
      <c r="V112" s="322">
        <f>S112/T112*100</f>
        <v>162.07053096233906</v>
      </c>
      <c r="W112" s="324">
        <v>67585</v>
      </c>
      <c r="X112" s="324">
        <v>74720</v>
      </c>
      <c r="Y112" s="322">
        <f>W112/$W$84*100</f>
        <v>6.1531136111407001</v>
      </c>
      <c r="Z112" s="322">
        <f>W112/X112*100</f>
        <v>90.451017130620983</v>
      </c>
    </row>
    <row r="113" spans="1:26" s="60" customFormat="1" x14ac:dyDescent="0.4">
      <c r="A113" s="308"/>
      <c r="B113" s="309" t="s">
        <v>351</v>
      </c>
      <c r="C113" s="326">
        <v>17</v>
      </c>
      <c r="D113" s="321"/>
      <c r="E113" s="326">
        <v>20</v>
      </c>
      <c r="F113" s="321"/>
      <c r="G113" s="322">
        <f t="shared" ref="G113:G117" si="50">C113/$C$84*100</f>
        <v>24.285714285714285</v>
      </c>
      <c r="H113" s="322">
        <f t="shared" ref="H113:H117" si="51">C113/E113*100</f>
        <v>85</v>
      </c>
      <c r="I113" s="318">
        <v>253</v>
      </c>
      <c r="J113" s="321"/>
      <c r="K113" s="318">
        <v>299</v>
      </c>
      <c r="L113" s="321"/>
      <c r="M113" s="322">
        <f t="shared" ref="M113:M117" si="52">I113/$I$84*100</f>
        <v>9.6088112419293576</v>
      </c>
      <c r="N113" s="322">
        <f t="shared" ref="N113:N117" si="53">I113/K113*100</f>
        <v>84.615384615384613</v>
      </c>
      <c r="O113" s="324">
        <v>306219</v>
      </c>
      <c r="P113" s="324">
        <v>398149</v>
      </c>
      <c r="Q113" s="322">
        <f t="shared" ref="Q113:Q117" si="54">O113/$O$84*100</f>
        <v>4.5163099170360219</v>
      </c>
      <c r="R113" s="322">
        <f t="shared" ref="R113:R117" si="55">O113/P113*100</f>
        <v>76.910654051623894</v>
      </c>
      <c r="S113" s="324">
        <v>202677</v>
      </c>
      <c r="T113" s="324">
        <v>317276</v>
      </c>
      <c r="U113" s="322">
        <f t="shared" ref="U113:U117" si="56">S113/$S$84*100</f>
        <v>3.1296894693068782</v>
      </c>
      <c r="V113" s="322">
        <f t="shared" ref="V113:V117" si="57">S113/T113*100</f>
        <v>63.880343927684414</v>
      </c>
      <c r="W113" s="324">
        <v>166857</v>
      </c>
      <c r="X113" s="324">
        <v>160431</v>
      </c>
      <c r="Y113" s="322">
        <f t="shared" ref="Y113:Y117" si="58">W113/$W$84*100</f>
        <v>15.19109384943558</v>
      </c>
      <c r="Z113" s="322">
        <f t="shared" ref="Z113:Z117" si="59">W113/X113*100</f>
        <v>104.00546029134021</v>
      </c>
    </row>
    <row r="114" spans="1:26" x14ac:dyDescent="0.4">
      <c r="A114" s="308"/>
      <c r="B114" s="309" t="s">
        <v>352</v>
      </c>
      <c r="C114" s="326">
        <v>11</v>
      </c>
      <c r="D114" s="321"/>
      <c r="E114" s="326">
        <v>12</v>
      </c>
      <c r="F114" s="321"/>
      <c r="G114" s="322">
        <f t="shared" si="50"/>
        <v>15.714285714285714</v>
      </c>
      <c r="H114" s="322">
        <f t="shared" si="51"/>
        <v>91.666666666666657</v>
      </c>
      <c r="I114" s="318">
        <v>263</v>
      </c>
      <c r="J114" s="321"/>
      <c r="K114" s="318">
        <v>265</v>
      </c>
      <c r="L114" s="321"/>
      <c r="M114" s="322">
        <f t="shared" si="52"/>
        <v>9.9886061526775531</v>
      </c>
      <c r="N114" s="322">
        <f t="shared" si="53"/>
        <v>99.245283018867923</v>
      </c>
      <c r="O114" s="324">
        <v>253470</v>
      </c>
      <c r="P114" s="324">
        <v>351690</v>
      </c>
      <c r="Q114" s="322">
        <f t="shared" si="54"/>
        <v>3.7383345732012718</v>
      </c>
      <c r="R114" s="322">
        <f t="shared" si="55"/>
        <v>72.07199522306577</v>
      </c>
      <c r="S114" s="324">
        <v>169296</v>
      </c>
      <c r="T114" s="324">
        <v>207139</v>
      </c>
      <c r="U114" s="322">
        <f t="shared" si="56"/>
        <v>2.6142280988754383</v>
      </c>
      <c r="V114" s="322">
        <f t="shared" si="57"/>
        <v>81.730625328885438</v>
      </c>
      <c r="W114" s="324">
        <v>156003</v>
      </c>
      <c r="X114" s="324">
        <v>229432</v>
      </c>
      <c r="Y114" s="322">
        <f t="shared" si="58"/>
        <v>14.202917550917846</v>
      </c>
      <c r="Z114" s="322">
        <f t="shared" si="59"/>
        <v>67.995310157257933</v>
      </c>
    </row>
    <row r="115" spans="1:26" x14ac:dyDescent="0.4">
      <c r="A115" s="308"/>
      <c r="B115" s="309" t="s">
        <v>353</v>
      </c>
      <c r="C115" s="326">
        <v>6</v>
      </c>
      <c r="D115" s="321"/>
      <c r="E115" s="326">
        <v>6</v>
      </c>
      <c r="F115" s="321"/>
      <c r="G115" s="322">
        <f t="shared" si="50"/>
        <v>8.5714285714285712</v>
      </c>
      <c r="H115" s="322">
        <f t="shared" si="51"/>
        <v>100</v>
      </c>
      <c r="I115" s="318">
        <v>244</v>
      </c>
      <c r="J115" s="321"/>
      <c r="K115" s="318">
        <v>240</v>
      </c>
      <c r="L115" s="321"/>
      <c r="M115" s="322">
        <f t="shared" si="52"/>
        <v>9.2669958222559821</v>
      </c>
      <c r="N115" s="322">
        <f t="shared" si="53"/>
        <v>101.66666666666666</v>
      </c>
      <c r="O115" s="324">
        <v>386544</v>
      </c>
      <c r="P115" s="324">
        <v>374118</v>
      </c>
      <c r="Q115" s="322">
        <f t="shared" si="54"/>
        <v>5.700993408543467</v>
      </c>
      <c r="R115" s="322">
        <f t="shared" si="55"/>
        <v>103.32141196093212</v>
      </c>
      <c r="S115" s="324">
        <v>328423</v>
      </c>
      <c r="T115" s="324">
        <v>308056</v>
      </c>
      <c r="U115" s="322">
        <f t="shared" si="56"/>
        <v>5.0714289464427287</v>
      </c>
      <c r="V115" s="322">
        <f t="shared" si="57"/>
        <v>106.6114602539798</v>
      </c>
      <c r="W115" s="324">
        <v>171836</v>
      </c>
      <c r="X115" s="324">
        <v>131411</v>
      </c>
      <c r="Y115" s="322">
        <f t="shared" si="58"/>
        <v>15.644394917274148</v>
      </c>
      <c r="Z115" s="322">
        <f t="shared" si="59"/>
        <v>130.76226495498855</v>
      </c>
    </row>
    <row r="116" spans="1:26" x14ac:dyDescent="0.4">
      <c r="A116" s="308"/>
      <c r="B116" s="309" t="s">
        <v>354</v>
      </c>
      <c r="C116" s="326">
        <v>10</v>
      </c>
      <c r="D116" s="321"/>
      <c r="E116" s="326">
        <v>11</v>
      </c>
      <c r="F116" s="321"/>
      <c r="G116" s="322">
        <f t="shared" si="50"/>
        <v>14.285714285714285</v>
      </c>
      <c r="H116" s="322">
        <f t="shared" si="51"/>
        <v>90.909090909090907</v>
      </c>
      <c r="I116" s="318">
        <v>725</v>
      </c>
      <c r="J116" s="321"/>
      <c r="K116" s="318">
        <v>695</v>
      </c>
      <c r="L116" s="321"/>
      <c r="M116" s="322">
        <f t="shared" si="52"/>
        <v>27.535131029244209</v>
      </c>
      <c r="N116" s="322">
        <f t="shared" si="53"/>
        <v>104.31654676258992</v>
      </c>
      <c r="O116" s="324">
        <v>1585200</v>
      </c>
      <c r="P116" s="324">
        <v>1514898</v>
      </c>
      <c r="Q116" s="322">
        <f t="shared" si="54"/>
        <v>23.379524067695019</v>
      </c>
      <c r="R116" s="322">
        <f t="shared" si="55"/>
        <v>104.64070848334343</v>
      </c>
      <c r="S116" s="324">
        <v>1076314</v>
      </c>
      <c r="T116" s="324">
        <v>1039071</v>
      </c>
      <c r="U116" s="322">
        <f t="shared" si="56"/>
        <v>16.620181823628549</v>
      </c>
      <c r="V116" s="322">
        <f t="shared" si="57"/>
        <v>103.58425940094564</v>
      </c>
      <c r="W116" s="324">
        <v>597074</v>
      </c>
      <c r="X116" s="324">
        <v>638554</v>
      </c>
      <c r="Y116" s="322">
        <f t="shared" si="58"/>
        <v>54.359164848090877</v>
      </c>
      <c r="Z116" s="322">
        <f t="shared" si="59"/>
        <v>93.504073265534316</v>
      </c>
    </row>
    <row r="117" spans="1:26" x14ac:dyDescent="0.4">
      <c r="A117" s="327"/>
      <c r="B117" s="328" t="s">
        <v>355</v>
      </c>
      <c r="C117" s="344">
        <v>4</v>
      </c>
      <c r="D117" s="345"/>
      <c r="E117" s="344">
        <v>5</v>
      </c>
      <c r="F117" s="345"/>
      <c r="G117" s="346">
        <f t="shared" si="50"/>
        <v>5.7142857142857144</v>
      </c>
      <c r="H117" s="346">
        <f t="shared" si="51"/>
        <v>80</v>
      </c>
      <c r="I117" s="347">
        <v>1015</v>
      </c>
      <c r="J117" s="345"/>
      <c r="K117" s="347">
        <v>1494</v>
      </c>
      <c r="L117" s="345"/>
      <c r="M117" s="346">
        <f t="shared" si="52"/>
        <v>38.549183440941889</v>
      </c>
      <c r="N117" s="346">
        <f t="shared" si="53"/>
        <v>67.938420348058898</v>
      </c>
      <c r="O117" s="348">
        <v>4050155</v>
      </c>
      <c r="P117" s="348">
        <v>5563317</v>
      </c>
      <c r="Q117" s="346">
        <f t="shared" si="54"/>
        <v>59.734226785513066</v>
      </c>
      <c r="R117" s="346">
        <f t="shared" si="55"/>
        <v>72.801082519655097</v>
      </c>
      <c r="S117" s="348">
        <v>4531446</v>
      </c>
      <c r="T117" s="348">
        <v>5723992</v>
      </c>
      <c r="U117" s="346">
        <f t="shared" si="56"/>
        <v>69.973498852522866</v>
      </c>
      <c r="V117" s="346">
        <f t="shared" si="57"/>
        <v>79.165833914512802</v>
      </c>
      <c r="W117" s="348">
        <v>-60968</v>
      </c>
      <c r="X117" s="348">
        <v>222245</v>
      </c>
      <c r="Y117" s="346">
        <f t="shared" si="58"/>
        <v>-5.5506847768591578</v>
      </c>
      <c r="Z117" s="346">
        <f t="shared" si="59"/>
        <v>-27.432788139215731</v>
      </c>
    </row>
  </sheetData>
  <mergeCells count="33">
    <mergeCell ref="S81:V81"/>
    <mergeCell ref="A82:B82"/>
    <mergeCell ref="C82:D82"/>
    <mergeCell ref="E82:F82"/>
    <mergeCell ref="I82:J82"/>
    <mergeCell ref="K82:L82"/>
    <mergeCell ref="W81:Z81"/>
    <mergeCell ref="O42:R42"/>
    <mergeCell ref="S42:V42"/>
    <mergeCell ref="W42:Z42"/>
    <mergeCell ref="A43:B43"/>
    <mergeCell ref="C43:D43"/>
    <mergeCell ref="E43:F43"/>
    <mergeCell ref="I43:J43"/>
    <mergeCell ref="K43:L43"/>
    <mergeCell ref="A42:B42"/>
    <mergeCell ref="C42:H42"/>
    <mergeCell ref="I42:N42"/>
    <mergeCell ref="A81:B81"/>
    <mergeCell ref="C81:H81"/>
    <mergeCell ref="I81:N81"/>
    <mergeCell ref="O81:R81"/>
    <mergeCell ref="A3:B3"/>
    <mergeCell ref="C3:D3"/>
    <mergeCell ref="E3:F3"/>
    <mergeCell ref="I3:J3"/>
    <mergeCell ref="K3:L3"/>
    <mergeCell ref="W2:Z2"/>
    <mergeCell ref="A2:B2"/>
    <mergeCell ref="C2:H2"/>
    <mergeCell ref="I2:N2"/>
    <mergeCell ref="O2:R2"/>
    <mergeCell ref="S2:V2"/>
  </mergeCells>
  <phoneticPr fontId="3"/>
  <pageMargins left="0.7" right="0.7" top="0.75" bottom="0.75" header="0.3" footer="0.3"/>
  <pageSetup paperSize="9" scale="31" orientation="portrait" r:id="rId1"/>
  <ignoredErrors>
    <ignoredError sqref="C41:N41 C42:N42 C80:N80 C81:N81 C40:N40 C44:N44 D43 F43:G43 M43 C70:F71 C79:N79 C83:J83 G30:H31 M30:N31 M83:N83 M39:N39 G39:H39 I70:L71 D7:D29 F7:F29 J7:J29 L9:L29 D32 F32 J32 L32 D51:D69 F47:F69 J51:J69 L47:L69 D72 F72 J72 L72 D89:D108 F89:F108 F86 D111 F111 J111 L111 L86:L108 J89:J108" numberStoredAsText="1"/>
    <ignoredError sqref="H95 H100:H105 H91:H93 H107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55"/>
  <sheetViews>
    <sheetView topLeftCell="A4" zoomScaleNormal="100" zoomScaleSheetLayoutView="100" workbookViewId="0">
      <selection activeCell="S6" sqref="S6"/>
    </sheetView>
  </sheetViews>
  <sheetFormatPr defaultRowHeight="18.75" x14ac:dyDescent="0.4"/>
  <cols>
    <col min="1" max="1" width="5" customWidth="1"/>
    <col min="2" max="2" width="5.625" customWidth="1"/>
    <col min="3" max="3" width="7.125" customWidth="1"/>
    <col min="4" max="4" width="7.625" customWidth="1"/>
    <col min="5" max="5" width="8.625" customWidth="1"/>
    <col min="6" max="6" width="6" customWidth="1"/>
    <col min="7" max="7" width="7.125" customWidth="1"/>
    <col min="8" max="8" width="8.625" customWidth="1"/>
    <col min="9" max="9" width="5.125" customWidth="1"/>
    <col min="10" max="10" width="5.375" customWidth="1"/>
    <col min="11" max="11" width="8.25" customWidth="1"/>
    <col min="12" max="12" width="6.75" customWidth="1"/>
    <col min="13" max="13" width="7.5" customWidth="1"/>
    <col min="14" max="14" width="7.875" customWidth="1"/>
  </cols>
  <sheetData>
    <row r="1" spans="1:14" ht="26.25" customHeight="1" x14ac:dyDescent="0.4">
      <c r="A1" s="66" t="s">
        <v>698</v>
      </c>
      <c r="B1" s="45"/>
      <c r="C1" s="45"/>
      <c r="D1" s="45"/>
      <c r="E1" s="45"/>
      <c r="F1" s="45"/>
      <c r="G1" s="45"/>
      <c r="H1" s="45"/>
      <c r="I1" s="46"/>
      <c r="J1" s="46"/>
      <c r="K1" s="46"/>
      <c r="L1" s="45"/>
      <c r="M1" s="45"/>
      <c r="N1" s="45"/>
    </row>
    <row r="2" spans="1:14" x14ac:dyDescent="0.4">
      <c r="A2" s="394" t="s">
        <v>204</v>
      </c>
      <c r="B2" s="395"/>
      <c r="C2" s="400" t="s">
        <v>205</v>
      </c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2"/>
    </row>
    <row r="3" spans="1:14" x14ac:dyDescent="0.4">
      <c r="A3" s="396"/>
      <c r="B3" s="397"/>
      <c r="C3" s="400" t="s">
        <v>206</v>
      </c>
      <c r="D3" s="401"/>
      <c r="E3" s="402"/>
      <c r="F3" s="400" t="s">
        <v>207</v>
      </c>
      <c r="G3" s="401"/>
      <c r="H3" s="402"/>
      <c r="I3" s="400" t="s">
        <v>208</v>
      </c>
      <c r="J3" s="401"/>
      <c r="K3" s="402"/>
      <c r="L3" s="400" t="s">
        <v>209</v>
      </c>
      <c r="M3" s="401"/>
      <c r="N3" s="402"/>
    </row>
    <row r="4" spans="1:14" x14ac:dyDescent="0.4">
      <c r="A4" s="398"/>
      <c r="B4" s="399"/>
      <c r="C4" s="400" t="s">
        <v>205</v>
      </c>
      <c r="D4" s="402"/>
      <c r="E4" s="196" t="s">
        <v>210</v>
      </c>
      <c r="F4" s="400" t="s">
        <v>205</v>
      </c>
      <c r="G4" s="402"/>
      <c r="H4" s="196" t="s">
        <v>210</v>
      </c>
      <c r="I4" s="400" t="s">
        <v>205</v>
      </c>
      <c r="J4" s="402"/>
      <c r="K4" s="196" t="s">
        <v>210</v>
      </c>
      <c r="L4" s="400" t="s">
        <v>205</v>
      </c>
      <c r="M4" s="402"/>
      <c r="N4" s="196" t="s">
        <v>210</v>
      </c>
    </row>
    <row r="5" spans="1:14" x14ac:dyDescent="0.4">
      <c r="A5" s="197"/>
      <c r="B5" s="198"/>
      <c r="C5" s="199"/>
      <c r="D5" s="200"/>
      <c r="E5" s="214" t="s">
        <v>8</v>
      </c>
      <c r="F5" s="199"/>
      <c r="G5" s="200"/>
      <c r="H5" s="214" t="s">
        <v>8</v>
      </c>
      <c r="I5" s="223"/>
      <c r="J5" s="200"/>
      <c r="K5" s="214" t="s">
        <v>8</v>
      </c>
      <c r="L5" s="223"/>
      <c r="M5" s="200"/>
      <c r="N5" s="214" t="s">
        <v>8</v>
      </c>
    </row>
    <row r="6" spans="1:14" x14ac:dyDescent="0.4">
      <c r="A6" s="215" t="s">
        <v>211</v>
      </c>
      <c r="B6" s="203" t="s">
        <v>212</v>
      </c>
      <c r="C6" s="204">
        <v>260</v>
      </c>
      <c r="D6" s="205"/>
      <c r="E6" s="224" t="s">
        <v>214</v>
      </c>
      <c r="F6" s="204">
        <v>67</v>
      </c>
      <c r="G6" s="205"/>
      <c r="H6" s="224" t="s">
        <v>214</v>
      </c>
      <c r="I6" s="204">
        <v>18</v>
      </c>
      <c r="J6" s="205"/>
      <c r="K6" s="224" t="s">
        <v>214</v>
      </c>
      <c r="L6" s="204">
        <f t="shared" ref="L6:L14" si="0">C6+F6+I6</f>
        <v>345</v>
      </c>
      <c r="M6" s="205"/>
      <c r="N6" s="224" t="s">
        <v>214</v>
      </c>
    </row>
    <row r="7" spans="1:14" x14ac:dyDescent="0.4">
      <c r="A7" s="202"/>
      <c r="B7" s="208">
        <v>24</v>
      </c>
      <c r="C7" s="204">
        <v>276</v>
      </c>
      <c r="D7" s="205" t="s">
        <v>358</v>
      </c>
      <c r="E7" s="216">
        <v>106.15384615384616</v>
      </c>
      <c r="F7" s="204">
        <v>78</v>
      </c>
      <c r="G7" s="205" t="s">
        <v>359</v>
      </c>
      <c r="H7" s="216">
        <v>116.4179104477612</v>
      </c>
      <c r="I7" s="204">
        <v>23</v>
      </c>
      <c r="J7" s="205" t="s">
        <v>360</v>
      </c>
      <c r="K7" s="216">
        <v>127.77777777777777</v>
      </c>
      <c r="L7" s="204">
        <f t="shared" si="0"/>
        <v>377</v>
      </c>
      <c r="M7" s="205" t="s">
        <v>361</v>
      </c>
      <c r="N7" s="216">
        <v>109.27536231884059</v>
      </c>
    </row>
    <row r="8" spans="1:14" x14ac:dyDescent="0.4">
      <c r="A8" s="202"/>
      <c r="B8" s="203">
        <v>24</v>
      </c>
      <c r="C8" s="204">
        <v>254</v>
      </c>
      <c r="D8" s="205" t="s">
        <v>362</v>
      </c>
      <c r="E8" s="216">
        <v>92.028985507246375</v>
      </c>
      <c r="F8" s="204">
        <v>68</v>
      </c>
      <c r="G8" s="205" t="s">
        <v>363</v>
      </c>
      <c r="H8" s="216">
        <v>87.179487179487182</v>
      </c>
      <c r="I8" s="204">
        <v>19</v>
      </c>
      <c r="J8" s="205" t="s">
        <v>364</v>
      </c>
      <c r="K8" s="216">
        <v>82.608695652173907</v>
      </c>
      <c r="L8" s="204">
        <f t="shared" si="0"/>
        <v>341</v>
      </c>
      <c r="M8" s="205" t="s">
        <v>365</v>
      </c>
      <c r="N8" s="216">
        <v>90.450928381962868</v>
      </c>
    </row>
    <row r="9" spans="1:14" x14ac:dyDescent="0.4">
      <c r="A9" s="202"/>
      <c r="B9" s="203">
        <v>25</v>
      </c>
      <c r="C9" s="204">
        <v>251</v>
      </c>
      <c r="D9" s="205" t="s">
        <v>366</v>
      </c>
      <c r="E9" s="216">
        <v>98.818897637795274</v>
      </c>
      <c r="F9" s="204">
        <v>66</v>
      </c>
      <c r="G9" s="205" t="s">
        <v>367</v>
      </c>
      <c r="H9" s="216">
        <v>97.058823529411768</v>
      </c>
      <c r="I9" s="204">
        <v>19</v>
      </c>
      <c r="J9" s="205" t="s">
        <v>368</v>
      </c>
      <c r="K9" s="216">
        <v>100</v>
      </c>
      <c r="L9" s="204">
        <f t="shared" si="0"/>
        <v>336</v>
      </c>
      <c r="M9" s="205" t="s">
        <v>369</v>
      </c>
      <c r="N9" s="216">
        <v>98.533724340175951</v>
      </c>
    </row>
    <row r="10" spans="1:14" x14ac:dyDescent="0.4">
      <c r="A10" s="202"/>
      <c r="B10" s="203">
        <v>26</v>
      </c>
      <c r="C10" s="204">
        <v>244</v>
      </c>
      <c r="D10" s="205" t="s">
        <v>370</v>
      </c>
      <c r="E10" s="216">
        <v>97.211155378486055</v>
      </c>
      <c r="F10" s="204">
        <v>66</v>
      </c>
      <c r="G10" s="205" t="s">
        <v>216</v>
      </c>
      <c r="H10" s="216">
        <v>100</v>
      </c>
      <c r="I10" s="204">
        <v>18</v>
      </c>
      <c r="J10" s="205" t="s">
        <v>371</v>
      </c>
      <c r="K10" s="216">
        <v>94.73684210526315</v>
      </c>
      <c r="L10" s="204">
        <f t="shared" si="0"/>
        <v>328</v>
      </c>
      <c r="M10" s="205" t="s">
        <v>372</v>
      </c>
      <c r="N10" s="216">
        <v>97.61904761904762</v>
      </c>
    </row>
    <row r="11" spans="1:14" x14ac:dyDescent="0.4">
      <c r="A11" s="202"/>
      <c r="B11" s="208">
        <v>28</v>
      </c>
      <c r="C11" s="204">
        <v>283</v>
      </c>
      <c r="D11" s="205" t="s">
        <v>373</v>
      </c>
      <c r="E11" s="216">
        <v>115.98360655737704</v>
      </c>
      <c r="F11" s="204">
        <v>65</v>
      </c>
      <c r="G11" s="205" t="s">
        <v>374</v>
      </c>
      <c r="H11" s="216">
        <v>98.484848484848484</v>
      </c>
      <c r="I11" s="204">
        <v>19</v>
      </c>
      <c r="J11" s="205" t="s">
        <v>375</v>
      </c>
      <c r="K11" s="216">
        <v>105.55555555555556</v>
      </c>
      <c r="L11" s="204">
        <f t="shared" si="0"/>
        <v>367</v>
      </c>
      <c r="M11" s="205" t="s">
        <v>376</v>
      </c>
      <c r="N11" s="216">
        <v>111.89024390243902</v>
      </c>
    </row>
    <row r="12" spans="1:14" x14ac:dyDescent="0.4">
      <c r="A12" s="202"/>
      <c r="B12" s="203">
        <v>29</v>
      </c>
      <c r="C12" s="204">
        <v>256</v>
      </c>
      <c r="D12" s="205" t="s">
        <v>377</v>
      </c>
      <c r="E12" s="209">
        <v>90.459363957597176</v>
      </c>
      <c r="F12" s="204">
        <v>62</v>
      </c>
      <c r="G12" s="205" t="s">
        <v>378</v>
      </c>
      <c r="H12" s="209">
        <v>95.384615384615387</v>
      </c>
      <c r="I12" s="204">
        <v>18</v>
      </c>
      <c r="J12" s="205" t="s">
        <v>379</v>
      </c>
      <c r="K12" s="209">
        <v>94.73684210526315</v>
      </c>
      <c r="L12" s="204">
        <f t="shared" si="0"/>
        <v>336</v>
      </c>
      <c r="M12" s="205" t="s">
        <v>380</v>
      </c>
      <c r="N12" s="209">
        <v>91.553133514986371</v>
      </c>
    </row>
    <row r="13" spans="1:14" x14ac:dyDescent="0.4">
      <c r="A13" s="202"/>
      <c r="B13" s="203">
        <v>30</v>
      </c>
      <c r="C13" s="204">
        <v>265</v>
      </c>
      <c r="D13" s="205" t="s">
        <v>381</v>
      </c>
      <c r="E13" s="209">
        <v>103.515625</v>
      </c>
      <c r="F13" s="204">
        <v>64</v>
      </c>
      <c r="G13" s="205" t="s">
        <v>382</v>
      </c>
      <c r="H13" s="209">
        <v>103.2258064516129</v>
      </c>
      <c r="I13" s="204">
        <v>17</v>
      </c>
      <c r="J13" s="205" t="s">
        <v>383</v>
      </c>
      <c r="K13" s="209">
        <v>94.444444444444443</v>
      </c>
      <c r="L13" s="204">
        <f t="shared" si="0"/>
        <v>346</v>
      </c>
      <c r="M13" s="205" t="s">
        <v>384</v>
      </c>
      <c r="N13" s="209">
        <v>102.97619047619047</v>
      </c>
    </row>
    <row r="14" spans="1:14" x14ac:dyDescent="0.4">
      <c r="A14" s="215" t="s">
        <v>304</v>
      </c>
      <c r="B14" s="203" t="s">
        <v>385</v>
      </c>
      <c r="C14" s="204">
        <v>268</v>
      </c>
      <c r="D14" s="205" t="s">
        <v>386</v>
      </c>
      <c r="E14" s="209">
        <v>101.13207547169812</v>
      </c>
      <c r="F14" s="204">
        <v>63</v>
      </c>
      <c r="G14" s="205" t="s">
        <v>387</v>
      </c>
      <c r="H14" s="209">
        <v>98.4375</v>
      </c>
      <c r="I14" s="204">
        <v>20</v>
      </c>
      <c r="J14" s="205" t="s">
        <v>388</v>
      </c>
      <c r="K14" s="209">
        <v>117.64705882352942</v>
      </c>
      <c r="L14" s="204">
        <f t="shared" si="0"/>
        <v>351</v>
      </c>
      <c r="M14" s="205" t="s">
        <v>389</v>
      </c>
      <c r="N14" s="209">
        <v>101.44508670520231</v>
      </c>
    </row>
    <row r="15" spans="1:14" x14ac:dyDescent="0.4">
      <c r="A15" s="217"/>
      <c r="B15" s="203">
        <v>2</v>
      </c>
      <c r="C15" s="204">
        <v>259</v>
      </c>
      <c r="D15" s="205" t="s">
        <v>390</v>
      </c>
      <c r="E15" s="209">
        <v>96.641791044776113</v>
      </c>
      <c r="F15" s="204">
        <v>63</v>
      </c>
      <c r="G15" s="205" t="s">
        <v>391</v>
      </c>
      <c r="H15" s="209">
        <v>100</v>
      </c>
      <c r="I15" s="204">
        <v>18</v>
      </c>
      <c r="J15" s="205" t="s">
        <v>392</v>
      </c>
      <c r="K15" s="209">
        <v>90</v>
      </c>
      <c r="L15" s="204">
        <v>340</v>
      </c>
      <c r="M15" s="205" t="s">
        <v>393</v>
      </c>
      <c r="N15" s="209">
        <v>96.866096866096868</v>
      </c>
    </row>
    <row r="16" spans="1:14" x14ac:dyDescent="0.4">
      <c r="A16" s="225"/>
      <c r="B16" s="226">
        <v>3</v>
      </c>
      <c r="C16" s="227">
        <v>241</v>
      </c>
      <c r="D16" s="228" t="s">
        <v>279</v>
      </c>
      <c r="E16" s="229">
        <v>93.050193050100006</v>
      </c>
      <c r="F16" s="227">
        <v>62</v>
      </c>
      <c r="G16" s="228" t="s">
        <v>514</v>
      </c>
      <c r="H16" s="229">
        <v>98.412698412599994</v>
      </c>
      <c r="I16" s="227">
        <v>16</v>
      </c>
      <c r="J16" s="228" t="s">
        <v>455</v>
      </c>
      <c r="K16" s="229">
        <v>88.888888800000004</v>
      </c>
      <c r="L16" s="227">
        <v>319</v>
      </c>
      <c r="M16" s="228" t="s">
        <v>697</v>
      </c>
      <c r="N16" s="229">
        <f>L16/L15*100</f>
        <v>93.82352941176471</v>
      </c>
    </row>
    <row r="17" spans="1:14" x14ac:dyDescent="0.4">
      <c r="A17" s="45"/>
      <c r="B17" s="45"/>
      <c r="C17" s="45"/>
      <c r="D17" s="45"/>
      <c r="E17" s="45"/>
      <c r="F17" s="45"/>
      <c r="G17" s="45"/>
      <c r="H17" s="45"/>
      <c r="I17" s="51"/>
      <c r="J17" s="51"/>
      <c r="K17" s="45"/>
      <c r="L17" s="51"/>
      <c r="M17" s="51"/>
      <c r="N17" s="45"/>
    </row>
    <row r="18" spans="1:14" ht="28.5" customHeight="1" x14ac:dyDescent="0.4">
      <c r="A18" s="66" t="s">
        <v>394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4" x14ac:dyDescent="0.4">
      <c r="A19" s="394" t="s">
        <v>204</v>
      </c>
      <c r="B19" s="395"/>
      <c r="C19" s="400" t="s">
        <v>225</v>
      </c>
      <c r="D19" s="401"/>
      <c r="E19" s="401"/>
      <c r="F19" s="401"/>
      <c r="G19" s="401"/>
      <c r="H19" s="401"/>
      <c r="I19" s="401"/>
      <c r="J19" s="401"/>
      <c r="K19" s="401"/>
      <c r="L19" s="401"/>
      <c r="M19" s="401"/>
      <c r="N19" s="402"/>
    </row>
    <row r="20" spans="1:14" x14ac:dyDescent="0.4">
      <c r="A20" s="396"/>
      <c r="B20" s="397"/>
      <c r="C20" s="400" t="s">
        <v>206</v>
      </c>
      <c r="D20" s="401"/>
      <c r="E20" s="402"/>
      <c r="F20" s="400" t="s">
        <v>207</v>
      </c>
      <c r="G20" s="401"/>
      <c r="H20" s="402"/>
      <c r="I20" s="400" t="s">
        <v>208</v>
      </c>
      <c r="J20" s="401"/>
      <c r="K20" s="402"/>
      <c r="L20" s="400" t="s">
        <v>209</v>
      </c>
      <c r="M20" s="401"/>
      <c r="N20" s="402"/>
    </row>
    <row r="21" spans="1:14" x14ac:dyDescent="0.4">
      <c r="A21" s="398"/>
      <c r="B21" s="399"/>
      <c r="C21" s="400" t="s">
        <v>226</v>
      </c>
      <c r="D21" s="402"/>
      <c r="E21" s="196" t="s">
        <v>210</v>
      </c>
      <c r="F21" s="400" t="s">
        <v>226</v>
      </c>
      <c r="G21" s="402"/>
      <c r="H21" s="196" t="s">
        <v>210</v>
      </c>
      <c r="I21" s="400" t="s">
        <v>226</v>
      </c>
      <c r="J21" s="402"/>
      <c r="K21" s="196" t="s">
        <v>210</v>
      </c>
      <c r="L21" s="400" t="s">
        <v>226</v>
      </c>
      <c r="M21" s="402"/>
      <c r="N21" s="196" t="s">
        <v>210</v>
      </c>
    </row>
    <row r="22" spans="1:14" x14ac:dyDescent="0.4">
      <c r="A22" s="197"/>
      <c r="B22" s="198"/>
      <c r="C22" s="199"/>
      <c r="D22" s="213" t="s">
        <v>227</v>
      </c>
      <c r="E22" s="214" t="s">
        <v>8</v>
      </c>
      <c r="F22" s="199"/>
      <c r="G22" s="213" t="s">
        <v>227</v>
      </c>
      <c r="H22" s="214" t="s">
        <v>8</v>
      </c>
      <c r="I22" s="199"/>
      <c r="J22" s="213" t="s">
        <v>227</v>
      </c>
      <c r="K22" s="214" t="s">
        <v>8</v>
      </c>
      <c r="L22" s="199"/>
      <c r="M22" s="213" t="s">
        <v>227</v>
      </c>
      <c r="N22" s="214" t="s">
        <v>8</v>
      </c>
    </row>
    <row r="23" spans="1:14" x14ac:dyDescent="0.4">
      <c r="A23" s="215" t="s">
        <v>211</v>
      </c>
      <c r="B23" s="203" t="s">
        <v>212</v>
      </c>
      <c r="C23" s="204">
        <v>3615</v>
      </c>
      <c r="D23" s="205"/>
      <c r="E23" s="224" t="s">
        <v>229</v>
      </c>
      <c r="F23" s="204">
        <v>1508</v>
      </c>
      <c r="G23" s="205"/>
      <c r="H23" s="224" t="s">
        <v>229</v>
      </c>
      <c r="I23" s="204">
        <v>246</v>
      </c>
      <c r="J23" s="205"/>
      <c r="K23" s="224" t="s">
        <v>229</v>
      </c>
      <c r="L23" s="204">
        <f t="shared" ref="L23:L31" si="1">C23+F23+I23</f>
        <v>5369</v>
      </c>
      <c r="M23" s="205"/>
      <c r="N23" s="224" t="s">
        <v>229</v>
      </c>
    </row>
    <row r="24" spans="1:14" x14ac:dyDescent="0.4">
      <c r="A24" s="202"/>
      <c r="B24" s="208">
        <v>24</v>
      </c>
      <c r="C24" s="204">
        <v>3714</v>
      </c>
      <c r="D24" s="205" t="s">
        <v>395</v>
      </c>
      <c r="E24" s="216">
        <v>102.73858921161825</v>
      </c>
      <c r="F24" s="204">
        <v>1626</v>
      </c>
      <c r="G24" s="205" t="s">
        <v>396</v>
      </c>
      <c r="H24" s="216">
        <v>107.82493368700266</v>
      </c>
      <c r="I24" s="204">
        <v>287</v>
      </c>
      <c r="J24" s="205" t="s">
        <v>397</v>
      </c>
      <c r="K24" s="216">
        <v>116.66666666666667</v>
      </c>
      <c r="L24" s="204">
        <f t="shared" si="1"/>
        <v>5627</v>
      </c>
      <c r="M24" s="205" t="s">
        <v>398</v>
      </c>
      <c r="N24" s="216">
        <v>104.80536412739802</v>
      </c>
    </row>
    <row r="25" spans="1:14" x14ac:dyDescent="0.4">
      <c r="A25" s="202"/>
      <c r="B25" s="203">
        <v>24</v>
      </c>
      <c r="C25" s="204">
        <v>3841</v>
      </c>
      <c r="D25" s="205" t="s">
        <v>399</v>
      </c>
      <c r="E25" s="216">
        <v>103.41949380721593</v>
      </c>
      <c r="F25" s="204">
        <v>1532</v>
      </c>
      <c r="G25" s="205" t="s">
        <v>400</v>
      </c>
      <c r="H25" s="216">
        <v>94.218942189421895</v>
      </c>
      <c r="I25" s="204">
        <v>260</v>
      </c>
      <c r="J25" s="205" t="s">
        <v>401</v>
      </c>
      <c r="K25" s="216">
        <v>90.592334494773525</v>
      </c>
      <c r="L25" s="204">
        <f t="shared" si="1"/>
        <v>5633</v>
      </c>
      <c r="M25" s="205" t="s">
        <v>402</v>
      </c>
      <c r="N25" s="216">
        <v>100.10662875422072</v>
      </c>
    </row>
    <row r="26" spans="1:14" x14ac:dyDescent="0.4">
      <c r="A26" s="202"/>
      <c r="B26" s="203">
        <v>25</v>
      </c>
      <c r="C26" s="230">
        <v>3976</v>
      </c>
      <c r="D26" s="231" t="s">
        <v>403</v>
      </c>
      <c r="E26" s="216">
        <v>103.51470971101276</v>
      </c>
      <c r="F26" s="230">
        <v>1488</v>
      </c>
      <c r="G26" s="231" t="s">
        <v>404</v>
      </c>
      <c r="H26" s="216">
        <v>97.127937336814625</v>
      </c>
      <c r="I26" s="204">
        <v>262</v>
      </c>
      <c r="J26" s="205" t="s">
        <v>401</v>
      </c>
      <c r="K26" s="216">
        <v>100.76923076923077</v>
      </c>
      <c r="L26" s="204">
        <f t="shared" si="1"/>
        <v>5726</v>
      </c>
      <c r="M26" s="205" t="s">
        <v>405</v>
      </c>
      <c r="N26" s="216">
        <v>101.65098526540032</v>
      </c>
    </row>
    <row r="27" spans="1:14" x14ac:dyDescent="0.4">
      <c r="A27" s="202"/>
      <c r="B27" s="203">
        <v>26</v>
      </c>
      <c r="C27" s="230">
        <v>3864</v>
      </c>
      <c r="D27" s="231" t="s">
        <v>406</v>
      </c>
      <c r="E27" s="216">
        <v>97.183098591549296</v>
      </c>
      <c r="F27" s="230">
        <v>1505</v>
      </c>
      <c r="G27" s="231" t="s">
        <v>407</v>
      </c>
      <c r="H27" s="216">
        <v>101.14247311827957</v>
      </c>
      <c r="I27" s="204">
        <v>271</v>
      </c>
      <c r="J27" s="205" t="s">
        <v>408</v>
      </c>
      <c r="K27" s="216">
        <v>103.43511450381679</v>
      </c>
      <c r="L27" s="204">
        <f t="shared" si="1"/>
        <v>5640</v>
      </c>
      <c r="M27" s="205" t="s">
        <v>409</v>
      </c>
      <c r="N27" s="216">
        <v>98.498078938176732</v>
      </c>
    </row>
    <row r="28" spans="1:14" x14ac:dyDescent="0.4">
      <c r="A28" s="202"/>
      <c r="B28" s="208">
        <v>28</v>
      </c>
      <c r="C28" s="230">
        <v>4114</v>
      </c>
      <c r="D28" s="231" t="s">
        <v>410</v>
      </c>
      <c r="E28" s="216">
        <v>106.46997929606626</v>
      </c>
      <c r="F28" s="230">
        <v>1562</v>
      </c>
      <c r="G28" s="231" t="s">
        <v>411</v>
      </c>
      <c r="H28" s="216">
        <v>103.7873754152824</v>
      </c>
      <c r="I28" s="204">
        <v>333</v>
      </c>
      <c r="J28" s="205" t="s">
        <v>412</v>
      </c>
      <c r="K28" s="216">
        <v>122.87822878228782</v>
      </c>
      <c r="L28" s="204">
        <f t="shared" si="1"/>
        <v>6009</v>
      </c>
      <c r="M28" s="205" t="s">
        <v>413</v>
      </c>
      <c r="N28" s="216">
        <v>106.54255319148935</v>
      </c>
    </row>
    <row r="29" spans="1:14" x14ac:dyDescent="0.4">
      <c r="A29" s="202"/>
      <c r="B29" s="203">
        <v>29</v>
      </c>
      <c r="C29" s="230">
        <v>4266</v>
      </c>
      <c r="D29" s="231" t="s">
        <v>414</v>
      </c>
      <c r="E29" s="209">
        <v>103.69470102090423</v>
      </c>
      <c r="F29" s="230">
        <v>1611</v>
      </c>
      <c r="G29" s="231" t="s">
        <v>415</v>
      </c>
      <c r="H29" s="209">
        <v>103.13700384122919</v>
      </c>
      <c r="I29" s="204">
        <v>314</v>
      </c>
      <c r="J29" s="205" t="s">
        <v>416</v>
      </c>
      <c r="K29" s="209">
        <v>94.294294294294289</v>
      </c>
      <c r="L29" s="204">
        <f t="shared" si="1"/>
        <v>6191</v>
      </c>
      <c r="M29" s="205" t="s">
        <v>417</v>
      </c>
      <c r="N29" s="209">
        <v>103.02879014811117</v>
      </c>
    </row>
    <row r="30" spans="1:14" x14ac:dyDescent="0.4">
      <c r="A30" s="202"/>
      <c r="B30" s="203">
        <v>30</v>
      </c>
      <c r="C30" s="230">
        <v>4353</v>
      </c>
      <c r="D30" s="231" t="s">
        <v>418</v>
      </c>
      <c r="E30" s="209">
        <v>102.0393811533052</v>
      </c>
      <c r="F30" s="230">
        <v>1608</v>
      </c>
      <c r="G30" s="231" t="s">
        <v>419</v>
      </c>
      <c r="H30" s="209">
        <v>99.813780260707631</v>
      </c>
      <c r="I30" s="204">
        <v>328</v>
      </c>
      <c r="J30" s="205" t="s">
        <v>420</v>
      </c>
      <c r="K30" s="209">
        <v>104.45859872611464</v>
      </c>
      <c r="L30" s="204">
        <f t="shared" si="1"/>
        <v>6289</v>
      </c>
      <c r="M30" s="205" t="s">
        <v>421</v>
      </c>
      <c r="N30" s="209">
        <v>101.58294298174771</v>
      </c>
    </row>
    <row r="31" spans="1:14" x14ac:dyDescent="0.4">
      <c r="A31" s="215" t="s">
        <v>304</v>
      </c>
      <c r="B31" s="203" t="s">
        <v>385</v>
      </c>
      <c r="C31" s="230">
        <v>4428</v>
      </c>
      <c r="D31" s="231" t="s">
        <v>422</v>
      </c>
      <c r="E31" s="209">
        <v>101.72294968986905</v>
      </c>
      <c r="F31" s="230">
        <v>1634</v>
      </c>
      <c r="G31" s="231" t="s">
        <v>423</v>
      </c>
      <c r="H31" s="209">
        <v>101.61691542288558</v>
      </c>
      <c r="I31" s="204">
        <v>352</v>
      </c>
      <c r="J31" s="205" t="s">
        <v>424</v>
      </c>
      <c r="K31" s="209">
        <v>107.31707317073172</v>
      </c>
      <c r="L31" s="204">
        <f t="shared" si="1"/>
        <v>6414</v>
      </c>
      <c r="M31" s="205" t="s">
        <v>425</v>
      </c>
      <c r="N31" s="209">
        <v>101.98759739227221</v>
      </c>
    </row>
    <row r="32" spans="1:14" x14ac:dyDescent="0.4">
      <c r="A32" s="217"/>
      <c r="B32" s="203">
        <v>2</v>
      </c>
      <c r="C32" s="230">
        <v>4274</v>
      </c>
      <c r="D32" s="231" t="s">
        <v>422</v>
      </c>
      <c r="E32" s="209">
        <v>96.522131887985552</v>
      </c>
      <c r="F32" s="230">
        <v>1625</v>
      </c>
      <c r="G32" s="231" t="s">
        <v>423</v>
      </c>
      <c r="H32" s="209">
        <v>99.449204406364743</v>
      </c>
      <c r="I32" s="204">
        <v>332</v>
      </c>
      <c r="J32" s="205" t="s">
        <v>424</v>
      </c>
      <c r="K32" s="209">
        <v>94.318181818181827</v>
      </c>
      <c r="L32" s="204">
        <v>6231</v>
      </c>
      <c r="M32" s="205" t="s">
        <v>425</v>
      </c>
      <c r="N32" s="209">
        <v>97.146866230121603</v>
      </c>
    </row>
    <row r="33" spans="1:14" x14ac:dyDescent="0.4">
      <c r="A33" s="225"/>
      <c r="B33" s="232">
        <v>3</v>
      </c>
      <c r="C33" s="233">
        <v>4023</v>
      </c>
      <c r="D33" s="234" t="s">
        <v>662</v>
      </c>
      <c r="E33" s="229">
        <v>94.127281123529997</v>
      </c>
      <c r="F33" s="233">
        <v>1702</v>
      </c>
      <c r="G33" s="234" t="s">
        <v>661</v>
      </c>
      <c r="H33" s="229">
        <v>104.738461538</v>
      </c>
      <c r="I33" s="227">
        <v>358</v>
      </c>
      <c r="J33" s="228" t="s">
        <v>472</v>
      </c>
      <c r="K33" s="229">
        <v>107.83132530100001</v>
      </c>
      <c r="L33" s="227">
        <v>6083</v>
      </c>
      <c r="M33" s="228" t="s">
        <v>663</v>
      </c>
      <c r="N33" s="229">
        <f>L33/L32*100</f>
        <v>97.624779329160646</v>
      </c>
    </row>
    <row r="34" spans="1:14" x14ac:dyDescent="0.4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1:14" ht="28.5" customHeight="1" x14ac:dyDescent="0.4">
      <c r="A35" s="66" t="s">
        <v>426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14" x14ac:dyDescent="0.4">
      <c r="A36" s="394" t="s">
        <v>204</v>
      </c>
      <c r="B36" s="395"/>
      <c r="C36" s="400" t="s">
        <v>251</v>
      </c>
      <c r="D36" s="401"/>
      <c r="E36" s="401"/>
      <c r="F36" s="401"/>
      <c r="G36" s="401"/>
      <c r="H36" s="401"/>
      <c r="I36" s="401"/>
      <c r="J36" s="401"/>
      <c r="K36" s="401"/>
      <c r="L36" s="401"/>
      <c r="M36" s="401"/>
      <c r="N36" s="402"/>
    </row>
    <row r="37" spans="1:14" x14ac:dyDescent="0.4">
      <c r="A37" s="396"/>
      <c r="B37" s="397"/>
      <c r="C37" s="400" t="s">
        <v>206</v>
      </c>
      <c r="D37" s="401"/>
      <c r="E37" s="402"/>
      <c r="F37" s="400" t="s">
        <v>207</v>
      </c>
      <c r="G37" s="401"/>
      <c r="H37" s="402"/>
      <c r="I37" s="400" t="s">
        <v>208</v>
      </c>
      <c r="J37" s="401"/>
      <c r="K37" s="402"/>
      <c r="L37" s="400" t="s">
        <v>209</v>
      </c>
      <c r="M37" s="401"/>
      <c r="N37" s="402"/>
    </row>
    <row r="38" spans="1:14" x14ac:dyDescent="0.4">
      <c r="A38" s="398"/>
      <c r="B38" s="399"/>
      <c r="C38" s="400" t="s">
        <v>252</v>
      </c>
      <c r="D38" s="402"/>
      <c r="E38" s="196" t="s">
        <v>210</v>
      </c>
      <c r="F38" s="400" t="s">
        <v>252</v>
      </c>
      <c r="G38" s="402"/>
      <c r="H38" s="196" t="s">
        <v>210</v>
      </c>
      <c r="I38" s="400" t="s">
        <v>252</v>
      </c>
      <c r="J38" s="402"/>
      <c r="K38" s="196" t="s">
        <v>210</v>
      </c>
      <c r="L38" s="400" t="s">
        <v>252</v>
      </c>
      <c r="M38" s="402"/>
      <c r="N38" s="196" t="s">
        <v>210</v>
      </c>
    </row>
    <row r="39" spans="1:14" ht="18" customHeight="1" x14ac:dyDescent="0.4">
      <c r="A39" s="197"/>
      <c r="B39" s="198"/>
      <c r="C39" s="403" t="s">
        <v>253</v>
      </c>
      <c r="D39" s="404"/>
      <c r="E39" s="235" t="s">
        <v>8</v>
      </c>
      <c r="F39" s="403" t="s">
        <v>253</v>
      </c>
      <c r="G39" s="404"/>
      <c r="H39" s="235" t="s">
        <v>8</v>
      </c>
      <c r="I39" s="403" t="s">
        <v>253</v>
      </c>
      <c r="J39" s="404"/>
      <c r="K39" s="235" t="s">
        <v>8</v>
      </c>
      <c r="L39" s="403" t="s">
        <v>253</v>
      </c>
      <c r="M39" s="404"/>
      <c r="N39" s="235" t="s">
        <v>8</v>
      </c>
    </row>
    <row r="40" spans="1:14" ht="18" customHeight="1" x14ac:dyDescent="0.4">
      <c r="A40" s="215" t="s">
        <v>211</v>
      </c>
      <c r="B40" s="203" t="s">
        <v>212</v>
      </c>
      <c r="C40" s="405">
        <v>4586716</v>
      </c>
      <c r="D40" s="406"/>
      <c r="E40" s="224" t="s">
        <v>215</v>
      </c>
      <c r="F40" s="405">
        <v>2257030</v>
      </c>
      <c r="G40" s="406"/>
      <c r="H40" s="224" t="s">
        <v>215</v>
      </c>
      <c r="I40" s="405">
        <v>351260</v>
      </c>
      <c r="J40" s="406"/>
      <c r="K40" s="224" t="s">
        <v>215</v>
      </c>
      <c r="L40" s="405">
        <f>C40+F40+I40</f>
        <v>7195006</v>
      </c>
      <c r="M40" s="406"/>
      <c r="N40" s="224" t="s">
        <v>215</v>
      </c>
    </row>
    <row r="41" spans="1:14" ht="18" customHeight="1" x14ac:dyDescent="0.4">
      <c r="A41" s="202"/>
      <c r="B41" s="208">
        <v>23</v>
      </c>
      <c r="C41" s="405">
        <v>4768609</v>
      </c>
      <c r="D41" s="406"/>
      <c r="E41" s="236">
        <v>103.96564775320731</v>
      </c>
      <c r="F41" s="405">
        <v>2418133</v>
      </c>
      <c r="G41" s="406"/>
      <c r="H41" s="236">
        <v>107.13783157512307</v>
      </c>
      <c r="I41" s="405">
        <v>418407</v>
      </c>
      <c r="J41" s="406"/>
      <c r="K41" s="236">
        <v>119.1160394010135</v>
      </c>
      <c r="L41" s="405">
        <f t="shared" ref="L41:L48" si="2">C41+F41+I41</f>
        <v>7605149</v>
      </c>
      <c r="M41" s="406"/>
      <c r="N41" s="236">
        <v>105.70038440551683</v>
      </c>
    </row>
    <row r="42" spans="1:14" ht="18" customHeight="1" x14ac:dyDescent="0.4">
      <c r="A42" s="202"/>
      <c r="B42" s="203">
        <v>24</v>
      </c>
      <c r="C42" s="405">
        <v>5277322</v>
      </c>
      <c r="D42" s="406"/>
      <c r="E42" s="236">
        <v>110.66795369467282</v>
      </c>
      <c r="F42" s="405">
        <v>2377833</v>
      </c>
      <c r="G42" s="406"/>
      <c r="H42" s="236">
        <v>98.3334250018506</v>
      </c>
      <c r="I42" s="405">
        <v>395776</v>
      </c>
      <c r="J42" s="406"/>
      <c r="K42" s="236">
        <v>94.591151677672684</v>
      </c>
      <c r="L42" s="405">
        <f t="shared" si="2"/>
        <v>8050931</v>
      </c>
      <c r="M42" s="406"/>
      <c r="N42" s="236">
        <v>105.86158141017354</v>
      </c>
    </row>
    <row r="43" spans="1:14" ht="18" customHeight="1" x14ac:dyDescent="0.4">
      <c r="A43" s="202"/>
      <c r="B43" s="203">
        <v>25</v>
      </c>
      <c r="C43" s="405">
        <v>5579995</v>
      </c>
      <c r="D43" s="406"/>
      <c r="E43" s="236">
        <v>105.73535213504121</v>
      </c>
      <c r="F43" s="405">
        <v>2268432</v>
      </c>
      <c r="G43" s="406"/>
      <c r="H43" s="236">
        <v>95.399130216461785</v>
      </c>
      <c r="I43" s="405">
        <v>418303</v>
      </c>
      <c r="J43" s="406"/>
      <c r="K43" s="236">
        <v>105.69185599935318</v>
      </c>
      <c r="L43" s="405">
        <f t="shared" si="2"/>
        <v>8266730</v>
      </c>
      <c r="M43" s="406"/>
      <c r="N43" s="236">
        <v>102.68042292251667</v>
      </c>
    </row>
    <row r="44" spans="1:14" ht="18" customHeight="1" x14ac:dyDescent="0.4">
      <c r="A44" s="202"/>
      <c r="B44" s="203">
        <v>26</v>
      </c>
      <c r="C44" s="405">
        <v>5640060</v>
      </c>
      <c r="D44" s="406"/>
      <c r="E44" s="236">
        <v>101.07643465630345</v>
      </c>
      <c r="F44" s="405">
        <v>2515797</v>
      </c>
      <c r="G44" s="406"/>
      <c r="H44" s="236">
        <v>110.90466895194567</v>
      </c>
      <c r="I44" s="405">
        <v>423740</v>
      </c>
      <c r="J44" s="406"/>
      <c r="K44" s="236">
        <v>101.29977552157168</v>
      </c>
      <c r="L44" s="405">
        <f t="shared" si="2"/>
        <v>8579597</v>
      </c>
      <c r="M44" s="406"/>
      <c r="N44" s="236">
        <v>103.78465245629167</v>
      </c>
    </row>
    <row r="45" spans="1:14" ht="18" customHeight="1" x14ac:dyDescent="0.4">
      <c r="A45" s="202"/>
      <c r="B45" s="208">
        <v>27</v>
      </c>
      <c r="C45" s="405">
        <v>5832966</v>
      </c>
      <c r="D45" s="406"/>
      <c r="E45" s="236">
        <v>103.42028276294933</v>
      </c>
      <c r="F45" s="405">
        <v>2782494</v>
      </c>
      <c r="G45" s="406"/>
      <c r="H45" s="236">
        <v>110.60089506426792</v>
      </c>
      <c r="I45" s="405">
        <v>447820</v>
      </c>
      <c r="J45" s="406"/>
      <c r="K45" s="236">
        <v>105.68272997592865</v>
      </c>
      <c r="L45" s="405">
        <f t="shared" si="2"/>
        <v>9063280</v>
      </c>
      <c r="M45" s="406"/>
      <c r="N45" s="236">
        <v>105.6375957984973</v>
      </c>
    </row>
    <row r="46" spans="1:14" ht="18" customHeight="1" x14ac:dyDescent="0.4">
      <c r="A46" s="202"/>
      <c r="B46" s="203">
        <v>28</v>
      </c>
      <c r="C46" s="405">
        <v>6265975</v>
      </c>
      <c r="D46" s="406"/>
      <c r="E46" s="237">
        <v>107.42347889564246</v>
      </c>
      <c r="F46" s="405">
        <v>2823076</v>
      </c>
      <c r="G46" s="406"/>
      <c r="H46" s="237">
        <v>101.45847574154698</v>
      </c>
      <c r="I46" s="405">
        <v>483456</v>
      </c>
      <c r="J46" s="406"/>
      <c r="K46" s="237">
        <v>107.95766156044839</v>
      </c>
      <c r="L46" s="405">
        <f t="shared" si="2"/>
        <v>9572507</v>
      </c>
      <c r="M46" s="406"/>
      <c r="N46" s="236">
        <v>105.6185729669612</v>
      </c>
    </row>
    <row r="47" spans="1:14" ht="18" customHeight="1" x14ac:dyDescent="0.4">
      <c r="A47" s="202"/>
      <c r="B47" s="203">
        <v>29</v>
      </c>
      <c r="C47" s="405">
        <v>6345129</v>
      </c>
      <c r="D47" s="406"/>
      <c r="E47" s="237">
        <v>101.26323517090316</v>
      </c>
      <c r="F47" s="405">
        <v>2790378</v>
      </c>
      <c r="G47" s="406"/>
      <c r="H47" s="237">
        <v>98.841759839267525</v>
      </c>
      <c r="I47" s="405">
        <v>520011</v>
      </c>
      <c r="J47" s="406"/>
      <c r="K47" s="237">
        <v>107.56118447180303</v>
      </c>
      <c r="L47" s="405">
        <f t="shared" si="2"/>
        <v>9655518</v>
      </c>
      <c r="M47" s="406"/>
      <c r="N47" s="236">
        <v>100.86718139772579</v>
      </c>
    </row>
    <row r="48" spans="1:14" ht="18" customHeight="1" x14ac:dyDescent="0.4">
      <c r="A48" s="202"/>
      <c r="B48" s="203">
        <v>30</v>
      </c>
      <c r="C48" s="405">
        <v>6487819</v>
      </c>
      <c r="D48" s="406"/>
      <c r="E48" s="237">
        <v>102.24881164748581</v>
      </c>
      <c r="F48" s="405">
        <v>2755845</v>
      </c>
      <c r="G48" s="406"/>
      <c r="H48" s="237">
        <v>98.76242573586805</v>
      </c>
      <c r="I48" s="405">
        <v>559749</v>
      </c>
      <c r="J48" s="406"/>
      <c r="K48" s="237">
        <v>107.64176142427758</v>
      </c>
      <c r="L48" s="405">
        <f t="shared" si="2"/>
        <v>9803413</v>
      </c>
      <c r="M48" s="406"/>
      <c r="N48" s="236">
        <v>101.53171481840747</v>
      </c>
    </row>
    <row r="49" spans="1:14" ht="18" customHeight="1" x14ac:dyDescent="0.4">
      <c r="A49" s="215" t="s">
        <v>304</v>
      </c>
      <c r="B49" s="203" t="s">
        <v>385</v>
      </c>
      <c r="C49" s="405">
        <v>6255589</v>
      </c>
      <c r="D49" s="406"/>
      <c r="E49" s="237">
        <v>96.420522829012327</v>
      </c>
      <c r="F49" s="405">
        <v>2743113</v>
      </c>
      <c r="G49" s="406"/>
      <c r="H49" s="237">
        <v>99.538000141517387</v>
      </c>
      <c r="I49" s="405">
        <v>523041</v>
      </c>
      <c r="J49" s="406"/>
      <c r="K49" s="237">
        <v>93.44206063789305</v>
      </c>
      <c r="L49" s="405">
        <f>C49+F49+I49</f>
        <v>9521743</v>
      </c>
      <c r="M49" s="406"/>
      <c r="N49" s="236">
        <v>97.126816956502807</v>
      </c>
    </row>
    <row r="50" spans="1:14" ht="18" customHeight="1" x14ac:dyDescent="0.4">
      <c r="A50" s="215"/>
      <c r="B50" s="203">
        <v>2</v>
      </c>
      <c r="C50" s="405">
        <v>5760218</v>
      </c>
      <c r="D50" s="406"/>
      <c r="E50" s="237">
        <v>92.081145356576329</v>
      </c>
      <c r="F50" s="405">
        <v>2944447</v>
      </c>
      <c r="G50" s="406"/>
      <c r="H50" s="237">
        <v>107.33961743464451</v>
      </c>
      <c r="I50" s="405">
        <v>562169</v>
      </c>
      <c r="J50" s="406"/>
      <c r="K50" s="237">
        <v>107.48086670069841</v>
      </c>
      <c r="L50" s="405">
        <f>C50+F50+I50</f>
        <v>9266834</v>
      </c>
      <c r="M50" s="406"/>
      <c r="N50" s="236">
        <f>L50/L49*100</f>
        <v>97.322874603945948</v>
      </c>
    </row>
    <row r="51" spans="1:14" ht="18" customHeight="1" x14ac:dyDescent="0.4">
      <c r="A51" s="220"/>
      <c r="B51" s="232">
        <v>3</v>
      </c>
      <c r="C51" s="422"/>
      <c r="D51" s="423"/>
      <c r="E51" s="238"/>
      <c r="F51" s="422"/>
      <c r="G51" s="423"/>
      <c r="H51" s="238"/>
      <c r="I51" s="422"/>
      <c r="J51" s="423"/>
      <c r="K51" s="238"/>
      <c r="L51" s="422"/>
      <c r="M51" s="423"/>
      <c r="N51" s="239"/>
    </row>
    <row r="54" spans="1:14" x14ac:dyDescent="0.4">
      <c r="D54" s="260"/>
    </row>
    <row r="55" spans="1:14" x14ac:dyDescent="0.4">
      <c r="D55" s="259"/>
      <c r="G55" s="259"/>
      <c r="J55" s="261"/>
    </row>
  </sheetData>
  <mergeCells count="82">
    <mergeCell ref="C49:D49"/>
    <mergeCell ref="F49:G49"/>
    <mergeCell ref="I49:J49"/>
    <mergeCell ref="L49:M49"/>
    <mergeCell ref="C51:D51"/>
    <mergeCell ref="F51:G51"/>
    <mergeCell ref="I51:J51"/>
    <mergeCell ref="L51:M51"/>
    <mergeCell ref="C50:D50"/>
    <mergeCell ref="F50:G50"/>
    <mergeCell ref="I50:J50"/>
    <mergeCell ref="L50:M50"/>
    <mergeCell ref="C47:D47"/>
    <mergeCell ref="F47:G47"/>
    <mergeCell ref="I47:J47"/>
    <mergeCell ref="L47:M47"/>
    <mergeCell ref="C48:D48"/>
    <mergeCell ref="F48:G48"/>
    <mergeCell ref="I48:J48"/>
    <mergeCell ref="L48:M48"/>
    <mergeCell ref="C45:D45"/>
    <mergeCell ref="F45:G45"/>
    <mergeCell ref="I45:J45"/>
    <mergeCell ref="L45:M45"/>
    <mergeCell ref="C46:D46"/>
    <mergeCell ref="F46:G46"/>
    <mergeCell ref="I46:J46"/>
    <mergeCell ref="L46:M46"/>
    <mergeCell ref="C43:D43"/>
    <mergeCell ref="F43:G43"/>
    <mergeCell ref="I43:J43"/>
    <mergeCell ref="L43:M43"/>
    <mergeCell ref="C44:D44"/>
    <mergeCell ref="F44:G44"/>
    <mergeCell ref="I44:J44"/>
    <mergeCell ref="L44:M44"/>
    <mergeCell ref="C41:D41"/>
    <mergeCell ref="F41:G41"/>
    <mergeCell ref="I41:J41"/>
    <mergeCell ref="L41:M41"/>
    <mergeCell ref="C42:D42"/>
    <mergeCell ref="F42:G42"/>
    <mergeCell ref="I42:J42"/>
    <mergeCell ref="L42:M42"/>
    <mergeCell ref="C39:D39"/>
    <mergeCell ref="F39:G39"/>
    <mergeCell ref="I39:J39"/>
    <mergeCell ref="L39:M39"/>
    <mergeCell ref="C40:D40"/>
    <mergeCell ref="F40:G40"/>
    <mergeCell ref="I40:J40"/>
    <mergeCell ref="L40:M40"/>
    <mergeCell ref="A36:B38"/>
    <mergeCell ref="C36:N36"/>
    <mergeCell ref="C37:E37"/>
    <mergeCell ref="F37:H37"/>
    <mergeCell ref="I37:K37"/>
    <mergeCell ref="L37:N37"/>
    <mergeCell ref="C38:D38"/>
    <mergeCell ref="F38:G38"/>
    <mergeCell ref="I38:J38"/>
    <mergeCell ref="L38:M38"/>
    <mergeCell ref="A19:B21"/>
    <mergeCell ref="C19:N19"/>
    <mergeCell ref="C20:E20"/>
    <mergeCell ref="F20:H20"/>
    <mergeCell ref="I20:K20"/>
    <mergeCell ref="L20:N20"/>
    <mergeCell ref="C21:D21"/>
    <mergeCell ref="F21:G21"/>
    <mergeCell ref="I21:J21"/>
    <mergeCell ref="L21:M21"/>
    <mergeCell ref="A2:B4"/>
    <mergeCell ref="C2:N2"/>
    <mergeCell ref="C3:E3"/>
    <mergeCell ref="F3:H3"/>
    <mergeCell ref="I3:K3"/>
    <mergeCell ref="L3:N3"/>
    <mergeCell ref="C4:D4"/>
    <mergeCell ref="F4:G4"/>
    <mergeCell ref="I4:J4"/>
    <mergeCell ref="L4:M4"/>
  </mergeCells>
  <phoneticPr fontId="3"/>
  <pageMargins left="0.7" right="0.7" top="0.75" bottom="0.75" header="0.3" footer="0.3"/>
  <pageSetup paperSize="9" scale="76" orientation="portrait" r:id="rId1"/>
  <ignoredErrors>
    <ignoredError sqref="C17:N23 C7:D15 F7:G15 I7:J15 L7:M15 C24:D32 F24:G32 I24:J32 L24:M24 L26:M32 L2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62"/>
  <sheetViews>
    <sheetView zoomScaleNormal="100" zoomScaleSheetLayoutView="100" workbookViewId="0"/>
  </sheetViews>
  <sheetFormatPr defaultRowHeight="18.75" x14ac:dyDescent="0.4"/>
  <cols>
    <col min="1" max="1" width="21.75" customWidth="1"/>
    <col min="2" max="3" width="5.875" customWidth="1"/>
    <col min="4" max="4" width="6.875" customWidth="1"/>
    <col min="5" max="6" width="5.875" customWidth="1"/>
    <col min="7" max="7" width="6.875" customWidth="1"/>
    <col min="8" max="9" width="5.875" customWidth="1"/>
    <col min="10" max="10" width="6.875" customWidth="1"/>
    <col min="11" max="12" width="5.875" style="269" customWidth="1"/>
    <col min="13" max="13" width="6.875" style="269" customWidth="1"/>
    <col min="14" max="14" width="17.75" bestFit="1" customWidth="1"/>
  </cols>
  <sheetData>
    <row r="1" spans="1:14" ht="28.5" customHeight="1" x14ac:dyDescent="0.4">
      <c r="A1" s="66" t="s">
        <v>431</v>
      </c>
      <c r="B1" s="45"/>
      <c r="C1" s="45"/>
      <c r="D1" s="45"/>
      <c r="E1" s="45"/>
      <c r="F1" s="45"/>
      <c r="G1" s="46"/>
      <c r="H1" s="45"/>
      <c r="I1" s="45"/>
      <c r="J1" s="45"/>
      <c r="K1" s="46"/>
      <c r="L1" s="46"/>
      <c r="M1" s="46"/>
    </row>
    <row r="2" spans="1:14" x14ac:dyDescent="0.4">
      <c r="A2" s="424" t="s">
        <v>432</v>
      </c>
      <c r="B2" s="427" t="s">
        <v>720</v>
      </c>
      <c r="C2" s="427"/>
      <c r="D2" s="427"/>
      <c r="E2" s="427" t="s">
        <v>222</v>
      </c>
      <c r="F2" s="427"/>
      <c r="G2" s="427"/>
      <c r="H2" s="427" t="s">
        <v>434</v>
      </c>
      <c r="I2" s="427"/>
      <c r="J2" s="427"/>
      <c r="K2" s="420" t="s">
        <v>604</v>
      </c>
      <c r="L2" s="426"/>
      <c r="M2" s="421"/>
    </row>
    <row r="3" spans="1:14" x14ac:dyDescent="0.4">
      <c r="A3" s="425"/>
      <c r="B3" s="400" t="s">
        <v>205</v>
      </c>
      <c r="C3" s="402"/>
      <c r="D3" s="196" t="s">
        <v>605</v>
      </c>
      <c r="E3" s="400" t="s">
        <v>205</v>
      </c>
      <c r="F3" s="402"/>
      <c r="G3" s="196" t="s">
        <v>605</v>
      </c>
      <c r="H3" s="400" t="s">
        <v>205</v>
      </c>
      <c r="I3" s="402"/>
      <c r="J3" s="196" t="s">
        <v>605</v>
      </c>
      <c r="K3" s="420" t="s">
        <v>205</v>
      </c>
      <c r="L3" s="421"/>
      <c r="M3" s="246" t="s">
        <v>605</v>
      </c>
    </row>
    <row r="4" spans="1:14" x14ac:dyDescent="0.4">
      <c r="A4" s="240"/>
      <c r="B4" s="199"/>
      <c r="C4" s="200"/>
      <c r="D4" s="201" t="s">
        <v>436</v>
      </c>
      <c r="E4" s="199"/>
      <c r="F4" s="200"/>
      <c r="G4" s="201" t="s">
        <v>436</v>
      </c>
      <c r="H4" s="199"/>
      <c r="I4" s="200"/>
      <c r="J4" s="201" t="s">
        <v>470</v>
      </c>
      <c r="K4" s="264"/>
      <c r="L4" s="265"/>
      <c r="M4" s="248" t="s">
        <v>436</v>
      </c>
    </row>
    <row r="5" spans="1:14" x14ac:dyDescent="0.4">
      <c r="A5" s="219" t="s">
        <v>437</v>
      </c>
      <c r="B5" s="204">
        <v>42</v>
      </c>
      <c r="C5" s="205" t="s">
        <v>195</v>
      </c>
      <c r="D5" s="209">
        <v>107.69230769230769</v>
      </c>
      <c r="E5" s="204">
        <v>41</v>
      </c>
      <c r="F5" s="205" t="s">
        <v>196</v>
      </c>
      <c r="G5" s="209">
        <v>105.12820512820514</v>
      </c>
      <c r="H5" s="204">
        <v>40</v>
      </c>
      <c r="I5" s="205" t="s">
        <v>474</v>
      </c>
      <c r="J5" s="209">
        <v>102.56410256410255</v>
      </c>
      <c r="K5" s="283">
        <v>42</v>
      </c>
      <c r="L5" s="285" t="s">
        <v>693</v>
      </c>
      <c r="M5" s="251">
        <f>K5/B5*100</f>
        <v>100</v>
      </c>
      <c r="N5" s="262"/>
    </row>
    <row r="6" spans="1:14" x14ac:dyDescent="0.4">
      <c r="A6" s="219" t="s">
        <v>438</v>
      </c>
      <c r="B6" s="204">
        <v>6</v>
      </c>
      <c r="C6" s="205" t="s">
        <v>56</v>
      </c>
      <c r="D6" s="209">
        <v>85.714285714285708</v>
      </c>
      <c r="E6" s="204">
        <v>5</v>
      </c>
      <c r="F6" s="205" t="s">
        <v>80</v>
      </c>
      <c r="G6" s="209">
        <v>71.428571428571431</v>
      </c>
      <c r="H6" s="204">
        <v>7</v>
      </c>
      <c r="I6" s="205" t="s">
        <v>439</v>
      </c>
      <c r="J6" s="209">
        <v>100</v>
      </c>
      <c r="K6" s="283">
        <v>8</v>
      </c>
      <c r="L6" s="285" t="s">
        <v>673</v>
      </c>
      <c r="M6" s="251">
        <f t="shared" ref="M6:M18" si="0">K6/B6*100</f>
        <v>133.33333333333331</v>
      </c>
      <c r="N6" s="262"/>
    </row>
    <row r="7" spans="1:14" x14ac:dyDescent="0.4">
      <c r="A7" s="219" t="s">
        <v>440</v>
      </c>
      <c r="B7" s="204">
        <v>6</v>
      </c>
      <c r="C7" s="205" t="s">
        <v>74</v>
      </c>
      <c r="D7" s="209">
        <v>100</v>
      </c>
      <c r="E7" s="204">
        <v>6</v>
      </c>
      <c r="F7" s="205" t="s">
        <v>65</v>
      </c>
      <c r="G7" s="209">
        <v>100</v>
      </c>
      <c r="H7" s="204">
        <v>7</v>
      </c>
      <c r="I7" s="205" t="s">
        <v>441</v>
      </c>
      <c r="J7" s="209">
        <v>116.66666666666667</v>
      </c>
      <c r="K7" s="283">
        <v>6</v>
      </c>
      <c r="L7" s="285" t="s">
        <v>673</v>
      </c>
      <c r="M7" s="251">
        <f t="shared" si="0"/>
        <v>100</v>
      </c>
      <c r="N7" s="262"/>
    </row>
    <row r="8" spans="1:14" x14ac:dyDescent="0.4">
      <c r="A8" s="219" t="s">
        <v>442</v>
      </c>
      <c r="B8" s="204">
        <v>23</v>
      </c>
      <c r="C8" s="205" t="s">
        <v>193</v>
      </c>
      <c r="D8" s="209">
        <v>114.99999999999999</v>
      </c>
      <c r="E8" s="204">
        <v>28</v>
      </c>
      <c r="F8" s="205" t="s">
        <v>162</v>
      </c>
      <c r="G8" s="209">
        <v>140</v>
      </c>
      <c r="H8" s="204">
        <v>25</v>
      </c>
      <c r="I8" s="205" t="s">
        <v>475</v>
      </c>
      <c r="J8" s="209">
        <v>125</v>
      </c>
      <c r="K8" s="283">
        <v>18</v>
      </c>
      <c r="L8" s="285" t="s">
        <v>674</v>
      </c>
      <c r="M8" s="251">
        <f t="shared" si="0"/>
        <v>78.260869565217391</v>
      </c>
      <c r="N8" s="262"/>
    </row>
    <row r="9" spans="1:14" x14ac:dyDescent="0.4">
      <c r="A9" s="219" t="s">
        <v>443</v>
      </c>
      <c r="B9" s="204">
        <v>95</v>
      </c>
      <c r="C9" s="205" t="s">
        <v>181</v>
      </c>
      <c r="D9" s="209">
        <v>102.15053763440861</v>
      </c>
      <c r="E9" s="204">
        <v>94</v>
      </c>
      <c r="F9" s="205" t="s">
        <v>180</v>
      </c>
      <c r="G9" s="209">
        <v>101.0752688172043</v>
      </c>
      <c r="H9" s="204">
        <v>90</v>
      </c>
      <c r="I9" s="205" t="s">
        <v>444</v>
      </c>
      <c r="J9" s="209">
        <v>96.774193548387103</v>
      </c>
      <c r="K9" s="283">
        <v>89</v>
      </c>
      <c r="L9" s="285" t="s">
        <v>693</v>
      </c>
      <c r="M9" s="251">
        <f t="shared" si="0"/>
        <v>93.684210526315795</v>
      </c>
      <c r="N9" s="262"/>
    </row>
    <row r="10" spans="1:14" x14ac:dyDescent="0.4">
      <c r="A10" s="219" t="s">
        <v>445</v>
      </c>
      <c r="B10" s="241">
        <v>2</v>
      </c>
      <c r="C10" s="205" t="s">
        <v>93</v>
      </c>
      <c r="D10" s="209">
        <v>100</v>
      </c>
      <c r="E10" s="241">
        <v>2</v>
      </c>
      <c r="F10" s="205" t="s">
        <v>56</v>
      </c>
      <c r="G10" s="209">
        <v>100</v>
      </c>
      <c r="H10" s="241">
        <v>1</v>
      </c>
      <c r="I10" s="205" t="s">
        <v>446</v>
      </c>
      <c r="J10" s="209">
        <v>50</v>
      </c>
      <c r="K10" s="284">
        <v>1</v>
      </c>
      <c r="L10" s="285" t="s">
        <v>214</v>
      </c>
      <c r="M10" s="251">
        <f t="shared" si="0"/>
        <v>50</v>
      </c>
      <c r="N10" s="262"/>
    </row>
    <row r="11" spans="1:14" x14ac:dyDescent="0.4">
      <c r="A11" s="219" t="s">
        <v>447</v>
      </c>
      <c r="B11" s="204">
        <v>11</v>
      </c>
      <c r="C11" s="205" t="s">
        <v>67</v>
      </c>
      <c r="D11" s="209">
        <v>100</v>
      </c>
      <c r="E11" s="204">
        <v>11</v>
      </c>
      <c r="F11" s="205" t="s">
        <v>67</v>
      </c>
      <c r="G11" s="209">
        <v>100</v>
      </c>
      <c r="H11" s="204">
        <v>11</v>
      </c>
      <c r="I11" s="205" t="s">
        <v>471</v>
      </c>
      <c r="J11" s="209">
        <v>100</v>
      </c>
      <c r="K11" s="283">
        <v>8</v>
      </c>
      <c r="L11" s="285" t="s">
        <v>673</v>
      </c>
      <c r="M11" s="251">
        <f t="shared" si="0"/>
        <v>72.727272727272734</v>
      </c>
      <c r="N11" s="262"/>
    </row>
    <row r="12" spans="1:14" x14ac:dyDescent="0.4">
      <c r="A12" s="219" t="s">
        <v>449</v>
      </c>
      <c r="B12" s="204">
        <v>31</v>
      </c>
      <c r="C12" s="205" t="s">
        <v>427</v>
      </c>
      <c r="D12" s="209">
        <v>103.33333333333334</v>
      </c>
      <c r="E12" s="204">
        <v>29</v>
      </c>
      <c r="F12" s="205" t="s">
        <v>428</v>
      </c>
      <c r="G12" s="209">
        <v>96.666666666666671</v>
      </c>
      <c r="H12" s="204">
        <v>28</v>
      </c>
      <c r="I12" s="205" t="s">
        <v>476</v>
      </c>
      <c r="J12" s="209">
        <v>93.333333333333329</v>
      </c>
      <c r="K12" s="283">
        <v>20</v>
      </c>
      <c r="L12" s="285" t="s">
        <v>669</v>
      </c>
      <c r="M12" s="251">
        <f t="shared" si="0"/>
        <v>64.516129032258064</v>
      </c>
      <c r="N12" s="262"/>
    </row>
    <row r="13" spans="1:14" x14ac:dyDescent="0.4">
      <c r="A13" s="219" t="s">
        <v>450</v>
      </c>
      <c r="B13" s="204">
        <v>6</v>
      </c>
      <c r="C13" s="205" t="s">
        <v>65</v>
      </c>
      <c r="D13" s="209">
        <v>85.714285714285708</v>
      </c>
      <c r="E13" s="204">
        <v>8</v>
      </c>
      <c r="F13" s="205" t="s">
        <v>65</v>
      </c>
      <c r="G13" s="209">
        <v>114.28571428571428</v>
      </c>
      <c r="H13" s="204">
        <v>7</v>
      </c>
      <c r="I13" s="205" t="s">
        <v>477</v>
      </c>
      <c r="J13" s="209">
        <v>100</v>
      </c>
      <c r="K13" s="283">
        <v>7</v>
      </c>
      <c r="L13" s="285" t="s">
        <v>666</v>
      </c>
      <c r="M13" s="251">
        <f t="shared" si="0"/>
        <v>116.66666666666667</v>
      </c>
      <c r="N13" s="262"/>
    </row>
    <row r="14" spans="1:14" x14ac:dyDescent="0.4">
      <c r="A14" s="219" t="s">
        <v>451</v>
      </c>
      <c r="B14" s="204">
        <v>54</v>
      </c>
      <c r="C14" s="205" t="s">
        <v>429</v>
      </c>
      <c r="D14" s="209">
        <v>103.84615384615385</v>
      </c>
      <c r="E14" s="204">
        <v>52</v>
      </c>
      <c r="F14" s="205" t="s">
        <v>430</v>
      </c>
      <c r="G14" s="209">
        <v>100</v>
      </c>
      <c r="H14" s="204">
        <v>48</v>
      </c>
      <c r="I14" s="205" t="s">
        <v>452</v>
      </c>
      <c r="J14" s="209">
        <v>92.307692307692307</v>
      </c>
      <c r="K14" s="283">
        <v>44</v>
      </c>
      <c r="L14" s="285" t="s">
        <v>694</v>
      </c>
      <c r="M14" s="251">
        <f t="shared" si="0"/>
        <v>81.481481481481481</v>
      </c>
      <c r="N14" s="262"/>
    </row>
    <row r="15" spans="1:14" x14ac:dyDescent="0.4">
      <c r="A15" s="219" t="s">
        <v>453</v>
      </c>
      <c r="B15" s="204">
        <v>27</v>
      </c>
      <c r="C15" s="205" t="s">
        <v>309</v>
      </c>
      <c r="D15" s="209">
        <v>108</v>
      </c>
      <c r="E15" s="204">
        <v>27</v>
      </c>
      <c r="F15" s="205" t="s">
        <v>309</v>
      </c>
      <c r="G15" s="209">
        <v>108</v>
      </c>
      <c r="H15" s="204">
        <v>25</v>
      </c>
      <c r="I15" s="205" t="s">
        <v>478</v>
      </c>
      <c r="J15" s="209">
        <v>100</v>
      </c>
      <c r="K15" s="283">
        <v>24</v>
      </c>
      <c r="L15" s="285" t="s">
        <v>695</v>
      </c>
      <c r="M15" s="251">
        <f t="shared" si="0"/>
        <v>88.888888888888886</v>
      </c>
      <c r="N15" s="262"/>
    </row>
    <row r="16" spans="1:14" x14ac:dyDescent="0.4">
      <c r="A16" s="219" t="s">
        <v>454</v>
      </c>
      <c r="B16" s="204">
        <v>20</v>
      </c>
      <c r="C16" s="205" t="s">
        <v>74</v>
      </c>
      <c r="D16" s="209">
        <v>95.238095238095227</v>
      </c>
      <c r="E16" s="204">
        <v>20</v>
      </c>
      <c r="F16" s="205" t="s">
        <v>47</v>
      </c>
      <c r="G16" s="209">
        <v>95.238095238095227</v>
      </c>
      <c r="H16" s="204">
        <v>21</v>
      </c>
      <c r="I16" s="205" t="s">
        <v>455</v>
      </c>
      <c r="J16" s="209">
        <v>100</v>
      </c>
      <c r="K16" s="283">
        <v>23</v>
      </c>
      <c r="L16" s="285" t="s">
        <v>668</v>
      </c>
      <c r="M16" s="251">
        <f t="shared" si="0"/>
        <v>114.99999999999999</v>
      </c>
      <c r="N16" s="262"/>
    </row>
    <row r="17" spans="1:14" x14ac:dyDescent="0.4">
      <c r="A17" s="219" t="s">
        <v>456</v>
      </c>
      <c r="B17" s="204">
        <v>12</v>
      </c>
      <c r="C17" s="205" t="s">
        <v>47</v>
      </c>
      <c r="D17" s="209">
        <v>85.714285714285708</v>
      </c>
      <c r="E17" s="204">
        <v>12</v>
      </c>
      <c r="F17" s="205" t="s">
        <v>65</v>
      </c>
      <c r="G17" s="209">
        <v>85.714285714285708</v>
      </c>
      <c r="H17" s="204">
        <v>12</v>
      </c>
      <c r="I17" s="205" t="s">
        <v>441</v>
      </c>
      <c r="J17" s="209">
        <v>85.714285714285708</v>
      </c>
      <c r="K17" s="283">
        <v>12</v>
      </c>
      <c r="L17" s="285" t="s">
        <v>666</v>
      </c>
      <c r="M17" s="251">
        <f t="shared" si="0"/>
        <v>100</v>
      </c>
      <c r="N17" s="262"/>
    </row>
    <row r="18" spans="1:14" x14ac:dyDescent="0.4">
      <c r="A18" s="219" t="s">
        <v>460</v>
      </c>
      <c r="B18" s="241">
        <v>1</v>
      </c>
      <c r="C18" s="205" t="s">
        <v>76</v>
      </c>
      <c r="D18" s="206" t="s">
        <v>214</v>
      </c>
      <c r="E18" s="204">
        <v>1</v>
      </c>
      <c r="F18" s="205" t="s">
        <v>76</v>
      </c>
      <c r="G18" s="206" t="s">
        <v>214</v>
      </c>
      <c r="H18" s="241">
        <v>1</v>
      </c>
      <c r="I18" s="205" t="s">
        <v>461</v>
      </c>
      <c r="J18" s="206" t="s">
        <v>459</v>
      </c>
      <c r="K18" s="284">
        <v>1</v>
      </c>
      <c r="L18" s="285" t="s">
        <v>674</v>
      </c>
      <c r="M18" s="251">
        <f t="shared" si="0"/>
        <v>100</v>
      </c>
      <c r="N18" s="262"/>
    </row>
    <row r="19" spans="1:14" x14ac:dyDescent="0.4">
      <c r="A19" s="219" t="s">
        <v>462</v>
      </c>
      <c r="B19" s="241" t="s">
        <v>23</v>
      </c>
      <c r="C19" s="205" t="s">
        <v>169</v>
      </c>
      <c r="D19" s="206" t="s">
        <v>214</v>
      </c>
      <c r="E19" s="242" t="s">
        <v>23</v>
      </c>
      <c r="F19" s="205" t="s">
        <v>169</v>
      </c>
      <c r="G19" s="206" t="s">
        <v>214</v>
      </c>
      <c r="H19" s="242" t="s">
        <v>23</v>
      </c>
      <c r="I19" s="205" t="s">
        <v>458</v>
      </c>
      <c r="J19" s="206" t="s">
        <v>214</v>
      </c>
      <c r="K19" s="284" t="s">
        <v>699</v>
      </c>
      <c r="L19" s="285" t="s">
        <v>214</v>
      </c>
      <c r="M19" s="206" t="s">
        <v>214</v>
      </c>
      <c r="N19" s="262"/>
    </row>
    <row r="20" spans="1:14" ht="6.75" customHeight="1" x14ac:dyDescent="0.4">
      <c r="A20" s="53"/>
      <c r="B20" s="48"/>
      <c r="C20" s="49"/>
      <c r="D20" s="50"/>
      <c r="E20" s="48"/>
      <c r="F20" s="49"/>
      <c r="G20" s="50"/>
      <c r="H20" s="48"/>
      <c r="I20" s="49"/>
      <c r="J20" s="50"/>
      <c r="K20" s="266"/>
      <c r="L20" s="267"/>
      <c r="M20" s="268"/>
    </row>
    <row r="21" spans="1:14" x14ac:dyDescent="0.4">
      <c r="A21" s="45"/>
      <c r="B21" s="45"/>
      <c r="C21" s="45"/>
      <c r="D21" s="45"/>
      <c r="E21" s="51"/>
      <c r="F21" s="51"/>
      <c r="G21" s="51"/>
      <c r="H21" s="55"/>
      <c r="I21" s="51"/>
      <c r="J21" s="51"/>
      <c r="K21" s="46"/>
      <c r="L21" s="46"/>
      <c r="M21" s="46"/>
    </row>
    <row r="22" spans="1:14" ht="22.5" customHeight="1" x14ac:dyDescent="0.4">
      <c r="A22" s="66" t="s">
        <v>463</v>
      </c>
      <c r="B22" s="45"/>
      <c r="C22" s="45"/>
      <c r="D22" s="45"/>
      <c r="E22" s="51"/>
      <c r="F22" s="51"/>
      <c r="G22" s="51"/>
      <c r="H22" s="51"/>
      <c r="I22" s="51"/>
      <c r="J22" s="51"/>
      <c r="K22" s="46"/>
      <c r="L22" s="46"/>
      <c r="M22" s="46"/>
    </row>
    <row r="23" spans="1:14" x14ac:dyDescent="0.4">
      <c r="A23" s="424" t="s">
        <v>432</v>
      </c>
      <c r="B23" s="427" t="s">
        <v>720</v>
      </c>
      <c r="C23" s="427"/>
      <c r="D23" s="427"/>
      <c r="E23" s="427" t="s">
        <v>222</v>
      </c>
      <c r="F23" s="427"/>
      <c r="G23" s="427"/>
      <c r="H23" s="427" t="s">
        <v>434</v>
      </c>
      <c r="I23" s="427"/>
      <c r="J23" s="427"/>
      <c r="K23" s="420" t="s">
        <v>604</v>
      </c>
      <c r="L23" s="426"/>
      <c r="M23" s="421"/>
    </row>
    <row r="24" spans="1:14" x14ac:dyDescent="0.4">
      <c r="A24" s="425"/>
      <c r="B24" s="400" t="s">
        <v>205</v>
      </c>
      <c r="C24" s="402"/>
      <c r="D24" s="196" t="s">
        <v>605</v>
      </c>
      <c r="E24" s="400" t="s">
        <v>205</v>
      </c>
      <c r="F24" s="402"/>
      <c r="G24" s="196" t="s">
        <v>605</v>
      </c>
      <c r="H24" s="400" t="s">
        <v>205</v>
      </c>
      <c r="I24" s="402"/>
      <c r="J24" s="196" t="s">
        <v>605</v>
      </c>
      <c r="K24" s="428" t="s">
        <v>205</v>
      </c>
      <c r="L24" s="429"/>
      <c r="M24" s="287" t="s">
        <v>605</v>
      </c>
    </row>
    <row r="25" spans="1:14" x14ac:dyDescent="0.4">
      <c r="A25" s="240"/>
      <c r="B25" s="199"/>
      <c r="C25" s="200"/>
      <c r="D25" s="201" t="s">
        <v>436</v>
      </c>
      <c r="E25" s="199"/>
      <c r="F25" s="200"/>
      <c r="G25" s="201" t="s">
        <v>8</v>
      </c>
      <c r="H25" s="199"/>
      <c r="I25" s="200"/>
      <c r="J25" s="201" t="s">
        <v>436</v>
      </c>
      <c r="K25" s="288"/>
      <c r="L25" s="289"/>
      <c r="M25" s="248" t="s">
        <v>436</v>
      </c>
    </row>
    <row r="26" spans="1:14" x14ac:dyDescent="0.4">
      <c r="A26" s="219" t="s">
        <v>437</v>
      </c>
      <c r="B26" s="204">
        <v>6</v>
      </c>
      <c r="C26" s="205" t="s">
        <v>44</v>
      </c>
      <c r="D26" s="209">
        <v>120</v>
      </c>
      <c r="E26" s="204">
        <v>6</v>
      </c>
      <c r="F26" s="205" t="s">
        <v>43</v>
      </c>
      <c r="G26" s="209">
        <v>120</v>
      </c>
      <c r="H26" s="204">
        <v>6</v>
      </c>
      <c r="I26" s="205" t="s">
        <v>465</v>
      </c>
      <c r="J26" s="209">
        <v>120</v>
      </c>
      <c r="K26" s="283">
        <v>7</v>
      </c>
      <c r="L26" s="285" t="s">
        <v>214</v>
      </c>
      <c r="M26" s="251">
        <f>K26/B26*100</f>
        <v>116.66666666666667</v>
      </c>
      <c r="N26" s="262"/>
    </row>
    <row r="27" spans="1:14" x14ac:dyDescent="0.4">
      <c r="A27" s="219" t="s">
        <v>438</v>
      </c>
      <c r="B27" s="204">
        <v>5</v>
      </c>
      <c r="C27" s="205" t="s">
        <v>67</v>
      </c>
      <c r="D27" s="209">
        <v>125</v>
      </c>
      <c r="E27" s="204">
        <v>4</v>
      </c>
      <c r="F27" s="205" t="s">
        <v>67</v>
      </c>
      <c r="G27" s="209">
        <v>100</v>
      </c>
      <c r="H27" s="204">
        <v>5</v>
      </c>
      <c r="I27" s="205" t="s">
        <v>479</v>
      </c>
      <c r="J27" s="209">
        <v>125</v>
      </c>
      <c r="K27" s="283">
        <v>8</v>
      </c>
      <c r="L27" s="285" t="s">
        <v>214</v>
      </c>
      <c r="M27" s="251">
        <f t="shared" ref="M27:M40" si="1">K27/B27*100</f>
        <v>160</v>
      </c>
      <c r="N27" s="262"/>
    </row>
    <row r="28" spans="1:14" x14ac:dyDescent="0.4">
      <c r="A28" s="219" t="s">
        <v>440</v>
      </c>
      <c r="B28" s="204">
        <v>3</v>
      </c>
      <c r="C28" s="205" t="s">
        <v>62</v>
      </c>
      <c r="D28" s="209">
        <v>100</v>
      </c>
      <c r="E28" s="204">
        <v>3</v>
      </c>
      <c r="F28" s="205" t="s">
        <v>62</v>
      </c>
      <c r="G28" s="209">
        <v>100</v>
      </c>
      <c r="H28" s="204">
        <v>3</v>
      </c>
      <c r="I28" s="205" t="s">
        <v>466</v>
      </c>
      <c r="J28" s="209">
        <v>100</v>
      </c>
      <c r="K28" s="283">
        <v>3</v>
      </c>
      <c r="L28" s="285" t="s">
        <v>214</v>
      </c>
      <c r="M28" s="251">
        <f t="shared" si="1"/>
        <v>100</v>
      </c>
      <c r="N28" s="262"/>
    </row>
    <row r="29" spans="1:14" x14ac:dyDescent="0.4">
      <c r="A29" s="219" t="s">
        <v>442</v>
      </c>
      <c r="B29" s="204">
        <v>6</v>
      </c>
      <c r="C29" s="205" t="s">
        <v>101</v>
      </c>
      <c r="D29" s="209">
        <v>120</v>
      </c>
      <c r="E29" s="204">
        <v>7</v>
      </c>
      <c r="F29" s="205" t="s">
        <v>102</v>
      </c>
      <c r="G29" s="209">
        <v>140</v>
      </c>
      <c r="H29" s="204">
        <v>7</v>
      </c>
      <c r="I29" s="205" t="s">
        <v>480</v>
      </c>
      <c r="J29" s="209">
        <v>140</v>
      </c>
      <c r="K29" s="283">
        <v>5</v>
      </c>
      <c r="L29" s="285" t="s">
        <v>666</v>
      </c>
      <c r="M29" s="251">
        <f t="shared" si="1"/>
        <v>83.333333333333343</v>
      </c>
      <c r="N29" s="262"/>
    </row>
    <row r="30" spans="1:14" x14ac:dyDescent="0.4">
      <c r="A30" s="219" t="s">
        <v>443</v>
      </c>
      <c r="B30" s="204">
        <v>17</v>
      </c>
      <c r="C30" s="205" t="s">
        <v>309</v>
      </c>
      <c r="D30" s="209">
        <v>106.25</v>
      </c>
      <c r="E30" s="204">
        <v>17</v>
      </c>
      <c r="F30" s="205" t="s">
        <v>143</v>
      </c>
      <c r="G30" s="209">
        <v>106.25</v>
      </c>
      <c r="H30" s="204">
        <v>16</v>
      </c>
      <c r="I30" s="205" t="s">
        <v>481</v>
      </c>
      <c r="J30" s="209">
        <v>100</v>
      </c>
      <c r="K30" s="283">
        <v>17</v>
      </c>
      <c r="L30" s="285" t="s">
        <v>674</v>
      </c>
      <c r="M30" s="251">
        <f t="shared" si="1"/>
        <v>100</v>
      </c>
      <c r="N30" s="262"/>
    </row>
    <row r="31" spans="1:14" x14ac:dyDescent="0.4">
      <c r="A31" s="219" t="s">
        <v>445</v>
      </c>
      <c r="B31" s="241" t="s">
        <v>23</v>
      </c>
      <c r="C31" s="205" t="s">
        <v>62</v>
      </c>
      <c r="D31" s="206" t="s">
        <v>23</v>
      </c>
      <c r="E31" s="241" t="s">
        <v>23</v>
      </c>
      <c r="F31" s="205" t="s">
        <v>62</v>
      </c>
      <c r="G31" s="206" t="s">
        <v>23</v>
      </c>
      <c r="H31" s="241" t="s">
        <v>459</v>
      </c>
      <c r="I31" s="205" t="s">
        <v>466</v>
      </c>
      <c r="J31" s="206" t="s">
        <v>23</v>
      </c>
      <c r="K31" s="284" t="s">
        <v>699</v>
      </c>
      <c r="L31" s="285" t="s">
        <v>214</v>
      </c>
      <c r="M31" s="254" t="s">
        <v>699</v>
      </c>
      <c r="N31" s="262"/>
    </row>
    <row r="32" spans="1:14" x14ac:dyDescent="0.4">
      <c r="A32" s="219" t="s">
        <v>447</v>
      </c>
      <c r="B32" s="204">
        <v>3</v>
      </c>
      <c r="C32" s="205" t="s">
        <v>62</v>
      </c>
      <c r="D32" s="209">
        <v>100</v>
      </c>
      <c r="E32" s="204">
        <v>3</v>
      </c>
      <c r="F32" s="205" t="s">
        <v>62</v>
      </c>
      <c r="G32" s="209">
        <v>100</v>
      </c>
      <c r="H32" s="204">
        <v>3</v>
      </c>
      <c r="I32" s="205" t="s">
        <v>466</v>
      </c>
      <c r="J32" s="209">
        <v>100</v>
      </c>
      <c r="K32" s="283">
        <v>3</v>
      </c>
      <c r="L32" s="285" t="s">
        <v>214</v>
      </c>
      <c r="M32" s="251">
        <f t="shared" si="1"/>
        <v>100</v>
      </c>
      <c r="N32" s="262"/>
    </row>
    <row r="33" spans="1:14" x14ac:dyDescent="0.4">
      <c r="A33" s="219" t="s">
        <v>449</v>
      </c>
      <c r="B33" s="204">
        <v>4</v>
      </c>
      <c r="C33" s="205" t="s">
        <v>54</v>
      </c>
      <c r="D33" s="209">
        <v>100</v>
      </c>
      <c r="E33" s="204">
        <v>4</v>
      </c>
      <c r="F33" s="205" t="s">
        <v>52</v>
      </c>
      <c r="G33" s="209">
        <v>100</v>
      </c>
      <c r="H33" s="204">
        <v>4</v>
      </c>
      <c r="I33" s="205" t="s">
        <v>468</v>
      </c>
      <c r="J33" s="209">
        <v>100</v>
      </c>
      <c r="K33" s="283">
        <v>2</v>
      </c>
      <c r="L33" s="285" t="s">
        <v>214</v>
      </c>
      <c r="M33" s="251">
        <f t="shared" si="1"/>
        <v>50</v>
      </c>
      <c r="N33" s="262"/>
    </row>
    <row r="34" spans="1:14" x14ac:dyDescent="0.4">
      <c r="A34" s="219" t="s">
        <v>450</v>
      </c>
      <c r="B34" s="241">
        <v>1</v>
      </c>
      <c r="C34" s="205" t="s">
        <v>169</v>
      </c>
      <c r="D34" s="209">
        <v>100</v>
      </c>
      <c r="E34" s="241">
        <v>1</v>
      </c>
      <c r="F34" s="205" t="s">
        <v>169</v>
      </c>
      <c r="G34" s="209">
        <v>100</v>
      </c>
      <c r="H34" s="241">
        <v>1</v>
      </c>
      <c r="I34" s="205" t="s">
        <v>458</v>
      </c>
      <c r="J34" s="209">
        <v>100</v>
      </c>
      <c r="K34" s="284">
        <v>1</v>
      </c>
      <c r="L34" s="285" t="s">
        <v>214</v>
      </c>
      <c r="M34" s="251">
        <f t="shared" si="1"/>
        <v>100</v>
      </c>
      <c r="N34" s="262"/>
    </row>
    <row r="35" spans="1:14" x14ac:dyDescent="0.4">
      <c r="A35" s="219" t="s">
        <v>451</v>
      </c>
      <c r="B35" s="204">
        <v>9</v>
      </c>
      <c r="C35" s="205" t="s">
        <v>74</v>
      </c>
      <c r="D35" s="209">
        <v>100</v>
      </c>
      <c r="E35" s="204">
        <v>9</v>
      </c>
      <c r="F35" s="205" t="s">
        <v>74</v>
      </c>
      <c r="G35" s="209">
        <v>100</v>
      </c>
      <c r="H35" s="204">
        <v>9</v>
      </c>
      <c r="I35" s="205" t="s">
        <v>465</v>
      </c>
      <c r="J35" s="209">
        <v>100</v>
      </c>
      <c r="K35" s="283">
        <v>10</v>
      </c>
      <c r="L35" s="285" t="s">
        <v>674</v>
      </c>
      <c r="M35" s="251">
        <f t="shared" si="1"/>
        <v>111.11111111111111</v>
      </c>
      <c r="N35" s="262"/>
    </row>
    <row r="36" spans="1:14" x14ac:dyDescent="0.4">
      <c r="A36" s="219" t="s">
        <v>453</v>
      </c>
      <c r="B36" s="204">
        <v>4</v>
      </c>
      <c r="C36" s="205" t="s">
        <v>62</v>
      </c>
      <c r="D36" s="209">
        <v>100</v>
      </c>
      <c r="E36" s="204">
        <v>4</v>
      </c>
      <c r="F36" s="205" t="s">
        <v>62</v>
      </c>
      <c r="G36" s="209">
        <v>100</v>
      </c>
      <c r="H36" s="204">
        <v>4</v>
      </c>
      <c r="I36" s="205" t="s">
        <v>466</v>
      </c>
      <c r="J36" s="209">
        <v>100</v>
      </c>
      <c r="K36" s="283">
        <v>4</v>
      </c>
      <c r="L36" s="285" t="s">
        <v>674</v>
      </c>
      <c r="M36" s="251">
        <f t="shared" si="1"/>
        <v>100</v>
      </c>
      <c r="N36" s="262"/>
    </row>
    <row r="37" spans="1:14" x14ac:dyDescent="0.4">
      <c r="A37" s="219" t="s">
        <v>454</v>
      </c>
      <c r="B37" s="204">
        <v>8</v>
      </c>
      <c r="C37" s="205" t="s">
        <v>76</v>
      </c>
      <c r="D37" s="209">
        <v>100</v>
      </c>
      <c r="E37" s="204">
        <v>8</v>
      </c>
      <c r="F37" s="205" t="s">
        <v>76</v>
      </c>
      <c r="G37" s="209">
        <v>100</v>
      </c>
      <c r="H37" s="204">
        <v>8</v>
      </c>
      <c r="I37" s="205" t="s">
        <v>461</v>
      </c>
      <c r="J37" s="209">
        <v>100</v>
      </c>
      <c r="K37" s="283">
        <v>8</v>
      </c>
      <c r="L37" s="285" t="s">
        <v>214</v>
      </c>
      <c r="M37" s="251">
        <f t="shared" si="1"/>
        <v>100</v>
      </c>
      <c r="N37" s="262"/>
    </row>
    <row r="38" spans="1:14" x14ac:dyDescent="0.4">
      <c r="A38" s="219" t="s">
        <v>456</v>
      </c>
      <c r="B38" s="204">
        <v>6</v>
      </c>
      <c r="C38" s="205" t="s">
        <v>62</v>
      </c>
      <c r="D38" s="209">
        <v>85.714285714285708</v>
      </c>
      <c r="E38" s="204">
        <v>5</v>
      </c>
      <c r="F38" s="205" t="s">
        <v>62</v>
      </c>
      <c r="G38" s="209">
        <v>71.428571428571431</v>
      </c>
      <c r="H38" s="204">
        <v>5</v>
      </c>
      <c r="I38" s="205" t="s">
        <v>466</v>
      </c>
      <c r="J38" s="209">
        <v>71.428571428571431</v>
      </c>
      <c r="K38" s="283">
        <v>5</v>
      </c>
      <c r="L38" s="285" t="s">
        <v>674</v>
      </c>
      <c r="M38" s="251">
        <f t="shared" si="1"/>
        <v>83.333333333333343</v>
      </c>
      <c r="N38" s="262"/>
    </row>
    <row r="39" spans="1:14" x14ac:dyDescent="0.4">
      <c r="A39" s="219" t="s">
        <v>460</v>
      </c>
      <c r="B39" s="241">
        <v>1</v>
      </c>
      <c r="C39" s="205" t="s">
        <v>169</v>
      </c>
      <c r="D39" s="206" t="s">
        <v>214</v>
      </c>
      <c r="E39" s="241">
        <v>1</v>
      </c>
      <c r="F39" s="205" t="s">
        <v>169</v>
      </c>
      <c r="G39" s="206" t="s">
        <v>214</v>
      </c>
      <c r="H39" s="241">
        <v>1</v>
      </c>
      <c r="I39" s="205" t="s">
        <v>458</v>
      </c>
      <c r="J39" s="206" t="s">
        <v>214</v>
      </c>
      <c r="K39" s="284">
        <v>2</v>
      </c>
      <c r="L39" s="285" t="s">
        <v>214</v>
      </c>
      <c r="M39" s="251">
        <f t="shared" si="1"/>
        <v>200</v>
      </c>
      <c r="N39" s="262"/>
    </row>
    <row r="40" spans="1:14" x14ac:dyDescent="0.4">
      <c r="A40" s="219" t="s">
        <v>462</v>
      </c>
      <c r="B40" s="241">
        <v>8</v>
      </c>
      <c r="C40" s="205" t="s">
        <v>67</v>
      </c>
      <c r="D40" s="206" t="s">
        <v>214</v>
      </c>
      <c r="E40" s="241">
        <v>8</v>
      </c>
      <c r="F40" s="205" t="s">
        <v>67</v>
      </c>
      <c r="G40" s="206" t="s">
        <v>214</v>
      </c>
      <c r="H40" s="241">
        <v>7</v>
      </c>
      <c r="I40" s="205" t="s">
        <v>471</v>
      </c>
      <c r="J40" s="206" t="s">
        <v>214</v>
      </c>
      <c r="K40" s="284">
        <v>5</v>
      </c>
      <c r="L40" s="285" t="s">
        <v>674</v>
      </c>
      <c r="M40" s="251">
        <f t="shared" si="1"/>
        <v>62.5</v>
      </c>
      <c r="N40" s="262"/>
    </row>
    <row r="41" spans="1:14" ht="8.25" customHeight="1" x14ac:dyDescent="0.4">
      <c r="A41" s="53"/>
      <c r="B41" s="48"/>
      <c r="C41" s="49"/>
      <c r="D41" s="50"/>
      <c r="E41" s="48"/>
      <c r="F41" s="49"/>
      <c r="G41" s="50"/>
      <c r="H41" s="48"/>
      <c r="I41" s="49"/>
      <c r="J41" s="50"/>
      <c r="K41" s="266"/>
      <c r="L41" s="267"/>
      <c r="M41" s="268"/>
    </row>
    <row r="42" spans="1:14" x14ac:dyDescent="0.4">
      <c r="A42" s="45"/>
      <c r="B42" s="45"/>
      <c r="C42" s="45"/>
      <c r="D42" s="45"/>
      <c r="E42" s="51"/>
      <c r="F42" s="51"/>
      <c r="G42" s="51"/>
      <c r="H42" s="55"/>
      <c r="I42" s="51"/>
      <c r="J42" s="51"/>
      <c r="K42" s="46"/>
      <c r="L42" s="46"/>
      <c r="M42" s="46"/>
    </row>
    <row r="43" spans="1:14" ht="24.75" customHeight="1" x14ac:dyDescent="0.4">
      <c r="A43" s="66" t="s">
        <v>469</v>
      </c>
      <c r="B43" s="45"/>
      <c r="C43" s="45"/>
      <c r="D43" s="45"/>
      <c r="E43" s="51"/>
      <c r="F43" s="51"/>
      <c r="G43" s="51"/>
      <c r="H43" s="51"/>
      <c r="I43" s="51"/>
      <c r="J43" s="51"/>
      <c r="K43" s="46"/>
      <c r="L43" s="46"/>
      <c r="M43" s="46"/>
    </row>
    <row r="44" spans="1:14" x14ac:dyDescent="0.4">
      <c r="A44" s="424" t="s">
        <v>432</v>
      </c>
      <c r="B44" s="427" t="s">
        <v>720</v>
      </c>
      <c r="C44" s="427"/>
      <c r="D44" s="427"/>
      <c r="E44" s="427" t="s">
        <v>222</v>
      </c>
      <c r="F44" s="427"/>
      <c r="G44" s="427"/>
      <c r="H44" s="427" t="s">
        <v>434</v>
      </c>
      <c r="I44" s="427"/>
      <c r="J44" s="427"/>
      <c r="K44" s="420" t="s">
        <v>604</v>
      </c>
      <c r="L44" s="426"/>
      <c r="M44" s="421"/>
    </row>
    <row r="45" spans="1:14" x14ac:dyDescent="0.4">
      <c r="A45" s="425"/>
      <c r="B45" s="400" t="s">
        <v>205</v>
      </c>
      <c r="C45" s="402"/>
      <c r="D45" s="196" t="s">
        <v>605</v>
      </c>
      <c r="E45" s="400" t="s">
        <v>205</v>
      </c>
      <c r="F45" s="402"/>
      <c r="G45" s="196" t="s">
        <v>605</v>
      </c>
      <c r="H45" s="400" t="s">
        <v>205</v>
      </c>
      <c r="I45" s="402"/>
      <c r="J45" s="196" t="s">
        <v>605</v>
      </c>
      <c r="K45" s="420" t="s">
        <v>205</v>
      </c>
      <c r="L45" s="421"/>
      <c r="M45" s="246" t="s">
        <v>605</v>
      </c>
    </row>
    <row r="46" spans="1:14" x14ac:dyDescent="0.4">
      <c r="A46" s="240"/>
      <c r="B46" s="199"/>
      <c r="C46" s="200"/>
      <c r="D46" s="201" t="s">
        <v>436</v>
      </c>
      <c r="E46" s="199"/>
      <c r="F46" s="200"/>
      <c r="G46" s="201" t="s">
        <v>470</v>
      </c>
      <c r="H46" s="199"/>
      <c r="I46" s="200"/>
      <c r="J46" s="201" t="s">
        <v>470</v>
      </c>
      <c r="K46" s="288"/>
      <c r="L46" s="289"/>
      <c r="M46" s="248" t="s">
        <v>436</v>
      </c>
    </row>
    <row r="47" spans="1:14" x14ac:dyDescent="0.4">
      <c r="A47" s="219" t="s">
        <v>437</v>
      </c>
      <c r="B47" s="204">
        <v>1</v>
      </c>
      <c r="C47" s="205" t="s">
        <v>76</v>
      </c>
      <c r="D47" s="209">
        <v>100</v>
      </c>
      <c r="E47" s="204">
        <v>1</v>
      </c>
      <c r="F47" s="205" t="s">
        <v>76</v>
      </c>
      <c r="G47" s="209">
        <v>100</v>
      </c>
      <c r="H47" s="204">
        <v>1</v>
      </c>
      <c r="I47" s="205" t="s">
        <v>461</v>
      </c>
      <c r="J47" s="209">
        <v>100</v>
      </c>
      <c r="K47" s="283">
        <v>1</v>
      </c>
      <c r="L47" s="285" t="s">
        <v>674</v>
      </c>
      <c r="M47" s="251">
        <f>K47/B47*100</f>
        <v>100</v>
      </c>
      <c r="N47" s="263"/>
    </row>
    <row r="48" spans="1:14" x14ac:dyDescent="0.4">
      <c r="A48" s="219" t="s">
        <v>438</v>
      </c>
      <c r="B48" s="204">
        <v>1</v>
      </c>
      <c r="C48" s="205" t="s">
        <v>67</v>
      </c>
      <c r="D48" s="209">
        <v>100</v>
      </c>
      <c r="E48" s="204">
        <v>1</v>
      </c>
      <c r="F48" s="205" t="s">
        <v>67</v>
      </c>
      <c r="G48" s="209">
        <v>100</v>
      </c>
      <c r="H48" s="204">
        <v>1</v>
      </c>
      <c r="I48" s="205" t="s">
        <v>471</v>
      </c>
      <c r="J48" s="209">
        <v>100</v>
      </c>
      <c r="K48" s="283">
        <v>1</v>
      </c>
      <c r="L48" s="285" t="s">
        <v>214</v>
      </c>
      <c r="M48" s="251">
        <f t="shared" ref="M48:M60" si="2">K48/B48*100</f>
        <v>100</v>
      </c>
      <c r="N48" s="263"/>
    </row>
    <row r="49" spans="1:14" x14ac:dyDescent="0.4">
      <c r="A49" s="219" t="s">
        <v>440</v>
      </c>
      <c r="B49" s="204">
        <v>1</v>
      </c>
      <c r="C49" s="205" t="s">
        <v>76</v>
      </c>
      <c r="D49" s="209">
        <v>100</v>
      </c>
      <c r="E49" s="204">
        <v>1</v>
      </c>
      <c r="F49" s="205" t="s">
        <v>76</v>
      </c>
      <c r="G49" s="209">
        <v>100</v>
      </c>
      <c r="H49" s="204">
        <v>1</v>
      </c>
      <c r="I49" s="205" t="s">
        <v>461</v>
      </c>
      <c r="J49" s="209">
        <v>100</v>
      </c>
      <c r="K49" s="283">
        <v>1</v>
      </c>
      <c r="L49" s="285" t="s">
        <v>214</v>
      </c>
      <c r="M49" s="251">
        <f t="shared" si="2"/>
        <v>100</v>
      </c>
      <c r="N49" s="263"/>
    </row>
    <row r="50" spans="1:14" x14ac:dyDescent="0.4">
      <c r="A50" s="219" t="s">
        <v>442</v>
      </c>
      <c r="B50" s="204">
        <v>7</v>
      </c>
      <c r="C50" s="205" t="s">
        <v>49</v>
      </c>
      <c r="D50" s="209">
        <v>87.5</v>
      </c>
      <c r="E50" s="204">
        <v>8</v>
      </c>
      <c r="F50" s="205" t="s">
        <v>49</v>
      </c>
      <c r="G50" s="209">
        <v>100</v>
      </c>
      <c r="H50" s="204">
        <v>8</v>
      </c>
      <c r="I50" s="205" t="s">
        <v>467</v>
      </c>
      <c r="J50" s="209">
        <v>100</v>
      </c>
      <c r="K50" s="283">
        <v>5</v>
      </c>
      <c r="L50" s="285" t="s">
        <v>674</v>
      </c>
      <c r="M50" s="251">
        <f t="shared" si="2"/>
        <v>71.428571428571431</v>
      </c>
      <c r="N50" s="263"/>
    </row>
    <row r="51" spans="1:14" x14ac:dyDescent="0.4">
      <c r="A51" s="219" t="s">
        <v>443</v>
      </c>
      <c r="B51" s="204">
        <v>3</v>
      </c>
      <c r="C51" s="205" t="s">
        <v>47</v>
      </c>
      <c r="D51" s="209">
        <v>100</v>
      </c>
      <c r="E51" s="204">
        <v>4</v>
      </c>
      <c r="F51" s="205" t="s">
        <v>47</v>
      </c>
      <c r="G51" s="209">
        <v>133.33333333333331</v>
      </c>
      <c r="H51" s="204">
        <v>3</v>
      </c>
      <c r="I51" s="205" t="s">
        <v>455</v>
      </c>
      <c r="J51" s="209">
        <v>100</v>
      </c>
      <c r="K51" s="283">
        <v>3</v>
      </c>
      <c r="L51" s="285" t="s">
        <v>214</v>
      </c>
      <c r="M51" s="251">
        <f t="shared" si="2"/>
        <v>100</v>
      </c>
      <c r="N51" s="263"/>
    </row>
    <row r="52" spans="1:14" x14ac:dyDescent="0.4">
      <c r="A52" s="219" t="s">
        <v>445</v>
      </c>
      <c r="B52" s="241" t="s">
        <v>23</v>
      </c>
      <c r="C52" s="205" t="s">
        <v>169</v>
      </c>
      <c r="D52" s="206" t="s">
        <v>23</v>
      </c>
      <c r="E52" s="241" t="s">
        <v>23</v>
      </c>
      <c r="F52" s="205" t="s">
        <v>169</v>
      </c>
      <c r="G52" s="206" t="s">
        <v>23</v>
      </c>
      <c r="H52" s="241" t="s">
        <v>214</v>
      </c>
      <c r="I52" s="205" t="s">
        <v>458</v>
      </c>
      <c r="J52" s="206" t="s">
        <v>23</v>
      </c>
      <c r="K52" s="284" t="s">
        <v>699</v>
      </c>
      <c r="L52" s="285" t="s">
        <v>214</v>
      </c>
      <c r="M52" s="254" t="s">
        <v>699</v>
      </c>
      <c r="N52" s="263"/>
    </row>
    <row r="53" spans="1:14" x14ac:dyDescent="0.4">
      <c r="A53" s="219" t="s">
        <v>447</v>
      </c>
      <c r="B53" s="241" t="s">
        <v>23</v>
      </c>
      <c r="C53" s="205" t="s">
        <v>169</v>
      </c>
      <c r="D53" s="206" t="s">
        <v>23</v>
      </c>
      <c r="E53" s="241" t="s">
        <v>23</v>
      </c>
      <c r="F53" s="205" t="s">
        <v>169</v>
      </c>
      <c r="G53" s="206" t="s">
        <v>23</v>
      </c>
      <c r="H53" s="241" t="s">
        <v>214</v>
      </c>
      <c r="I53" s="205" t="s">
        <v>458</v>
      </c>
      <c r="J53" s="206" t="s">
        <v>23</v>
      </c>
      <c r="K53" s="284" t="s">
        <v>699</v>
      </c>
      <c r="L53" s="285" t="s">
        <v>214</v>
      </c>
      <c r="M53" s="254" t="s">
        <v>699</v>
      </c>
      <c r="N53" s="263"/>
    </row>
    <row r="54" spans="1:14" x14ac:dyDescent="0.4">
      <c r="A54" s="219" t="s">
        <v>449</v>
      </c>
      <c r="B54" s="204">
        <v>1</v>
      </c>
      <c r="C54" s="205" t="s">
        <v>44</v>
      </c>
      <c r="D54" s="209">
        <v>100</v>
      </c>
      <c r="E54" s="204">
        <v>1</v>
      </c>
      <c r="F54" s="205" t="s">
        <v>44</v>
      </c>
      <c r="G54" s="209">
        <v>100</v>
      </c>
      <c r="H54" s="204">
        <v>1</v>
      </c>
      <c r="I54" s="205" t="s">
        <v>472</v>
      </c>
      <c r="J54" s="209">
        <v>100</v>
      </c>
      <c r="K54" s="283">
        <v>1</v>
      </c>
      <c r="L54" s="285" t="s">
        <v>214</v>
      </c>
      <c r="M54" s="251">
        <f t="shared" si="2"/>
        <v>100</v>
      </c>
      <c r="N54" s="263"/>
    </row>
    <row r="55" spans="1:14" x14ac:dyDescent="0.4">
      <c r="A55" s="219" t="s">
        <v>450</v>
      </c>
      <c r="B55" s="204">
        <v>4</v>
      </c>
      <c r="C55" s="205" t="s">
        <v>67</v>
      </c>
      <c r="D55" s="209">
        <v>80</v>
      </c>
      <c r="E55" s="204">
        <v>4</v>
      </c>
      <c r="F55" s="205" t="s">
        <v>62</v>
      </c>
      <c r="G55" s="209">
        <v>80</v>
      </c>
      <c r="H55" s="204">
        <v>4</v>
      </c>
      <c r="I55" s="205" t="s">
        <v>466</v>
      </c>
      <c r="J55" s="209">
        <v>80</v>
      </c>
      <c r="K55" s="283">
        <v>3</v>
      </c>
      <c r="L55" s="285" t="s">
        <v>214</v>
      </c>
      <c r="M55" s="251">
        <f t="shared" si="2"/>
        <v>75</v>
      </c>
      <c r="N55" s="263"/>
    </row>
    <row r="56" spans="1:14" x14ac:dyDescent="0.4">
      <c r="A56" s="219" t="s">
        <v>451</v>
      </c>
      <c r="B56" s="204">
        <v>1</v>
      </c>
      <c r="C56" s="205" t="s">
        <v>62</v>
      </c>
      <c r="D56" s="209">
        <v>100</v>
      </c>
      <c r="E56" s="204">
        <v>1</v>
      </c>
      <c r="F56" s="205" t="s">
        <v>62</v>
      </c>
      <c r="G56" s="209">
        <v>100</v>
      </c>
      <c r="H56" s="204">
        <v>1</v>
      </c>
      <c r="I56" s="205" t="s">
        <v>466</v>
      </c>
      <c r="J56" s="206">
        <v>100</v>
      </c>
      <c r="K56" s="283">
        <v>1</v>
      </c>
      <c r="L56" s="285" t="s">
        <v>674</v>
      </c>
      <c r="M56" s="251">
        <f t="shared" si="2"/>
        <v>100</v>
      </c>
      <c r="N56" s="263"/>
    </row>
    <row r="57" spans="1:14" x14ac:dyDescent="0.4">
      <c r="A57" s="219" t="s">
        <v>453</v>
      </c>
      <c r="B57" s="204">
        <v>4</v>
      </c>
      <c r="C57" s="205" t="s">
        <v>62</v>
      </c>
      <c r="D57" s="209">
        <v>133.33333333333331</v>
      </c>
      <c r="E57" s="204">
        <v>4</v>
      </c>
      <c r="F57" s="205" t="s">
        <v>62</v>
      </c>
      <c r="G57" s="209">
        <v>133.33333333333331</v>
      </c>
      <c r="H57" s="204">
        <v>4</v>
      </c>
      <c r="I57" s="205" t="s">
        <v>473</v>
      </c>
      <c r="J57" s="209">
        <v>133.33333333333331</v>
      </c>
      <c r="K57" s="283">
        <v>3</v>
      </c>
      <c r="L57" s="285" t="s">
        <v>674</v>
      </c>
      <c r="M57" s="251">
        <f t="shared" si="2"/>
        <v>75</v>
      </c>
      <c r="N57" s="263"/>
    </row>
    <row r="58" spans="1:14" x14ac:dyDescent="0.4">
      <c r="A58" s="219" t="s">
        <v>454</v>
      </c>
      <c r="B58" s="241" t="s">
        <v>23</v>
      </c>
      <c r="C58" s="205" t="s">
        <v>76</v>
      </c>
      <c r="D58" s="206" t="s">
        <v>23</v>
      </c>
      <c r="E58" s="241" t="s">
        <v>23</v>
      </c>
      <c r="F58" s="205" t="s">
        <v>169</v>
      </c>
      <c r="G58" s="206" t="s">
        <v>23</v>
      </c>
      <c r="H58" s="241" t="s">
        <v>459</v>
      </c>
      <c r="I58" s="205" t="s">
        <v>458</v>
      </c>
      <c r="J58" s="206" t="s">
        <v>23</v>
      </c>
      <c r="K58" s="284">
        <v>1</v>
      </c>
      <c r="L58" s="285" t="s">
        <v>214</v>
      </c>
      <c r="M58" s="254" t="s">
        <v>699</v>
      </c>
      <c r="N58" s="263"/>
    </row>
    <row r="59" spans="1:14" x14ac:dyDescent="0.4">
      <c r="A59" s="219" t="s">
        <v>456</v>
      </c>
      <c r="B59" s="204">
        <v>11</v>
      </c>
      <c r="C59" s="205" t="s">
        <v>76</v>
      </c>
      <c r="D59" s="209">
        <v>100</v>
      </c>
      <c r="E59" s="204">
        <v>10</v>
      </c>
      <c r="F59" s="205" t="s">
        <v>76</v>
      </c>
      <c r="G59" s="209">
        <v>90.909090909090907</v>
      </c>
      <c r="H59" s="204">
        <v>11</v>
      </c>
      <c r="I59" s="205" t="s">
        <v>461</v>
      </c>
      <c r="J59" s="209">
        <v>100</v>
      </c>
      <c r="K59" s="283">
        <v>8</v>
      </c>
      <c r="L59" s="285" t="s">
        <v>214</v>
      </c>
      <c r="M59" s="251">
        <f t="shared" si="2"/>
        <v>72.727272727272734</v>
      </c>
      <c r="N59" s="263"/>
    </row>
    <row r="60" spans="1:14" x14ac:dyDescent="0.4">
      <c r="A60" s="219" t="s">
        <v>460</v>
      </c>
      <c r="B60" s="241">
        <v>2</v>
      </c>
      <c r="C60" s="205" t="s">
        <v>76</v>
      </c>
      <c r="D60" s="206" t="s">
        <v>23</v>
      </c>
      <c r="E60" s="241">
        <v>2</v>
      </c>
      <c r="F60" s="205" t="s">
        <v>76</v>
      </c>
      <c r="G60" s="206" t="s">
        <v>214</v>
      </c>
      <c r="H60" s="241">
        <v>2</v>
      </c>
      <c r="I60" s="205" t="s">
        <v>461</v>
      </c>
      <c r="J60" s="206" t="s">
        <v>214</v>
      </c>
      <c r="K60" s="284">
        <v>2</v>
      </c>
      <c r="L60" s="285" t="s">
        <v>214</v>
      </c>
      <c r="M60" s="251">
        <f t="shared" si="2"/>
        <v>100</v>
      </c>
      <c r="N60" s="263"/>
    </row>
    <row r="61" spans="1:14" x14ac:dyDescent="0.4">
      <c r="A61" s="219" t="s">
        <v>462</v>
      </c>
      <c r="B61" s="241" t="s">
        <v>23</v>
      </c>
      <c r="C61" s="205" t="s">
        <v>76</v>
      </c>
      <c r="D61" s="206" t="s">
        <v>214</v>
      </c>
      <c r="E61" s="241" t="s">
        <v>23</v>
      </c>
      <c r="F61" s="205" t="s">
        <v>76</v>
      </c>
      <c r="G61" s="206" t="s">
        <v>459</v>
      </c>
      <c r="H61" s="241" t="s">
        <v>23</v>
      </c>
      <c r="I61" s="205" t="s">
        <v>461</v>
      </c>
      <c r="J61" s="206" t="s">
        <v>214</v>
      </c>
      <c r="K61" s="284" t="s">
        <v>699</v>
      </c>
      <c r="L61" s="285" t="s">
        <v>214</v>
      </c>
      <c r="M61" s="254" t="s">
        <v>699</v>
      </c>
    </row>
    <row r="62" spans="1:14" ht="7.5" customHeight="1" x14ac:dyDescent="0.4">
      <c r="A62" s="53"/>
      <c r="B62" s="48"/>
      <c r="C62" s="49"/>
      <c r="D62" s="50"/>
      <c r="E62" s="48"/>
      <c r="F62" s="49"/>
      <c r="G62" s="50"/>
      <c r="H62" s="48"/>
      <c r="I62" s="49"/>
      <c r="J62" s="54"/>
      <c r="K62" s="290"/>
      <c r="L62" s="291"/>
      <c r="M62" s="58"/>
    </row>
  </sheetData>
  <mergeCells count="27">
    <mergeCell ref="A44:A45"/>
    <mergeCell ref="K44:M44"/>
    <mergeCell ref="B44:D44"/>
    <mergeCell ref="E44:G44"/>
    <mergeCell ref="H44:J44"/>
    <mergeCell ref="K45:L45"/>
    <mergeCell ref="B45:C45"/>
    <mergeCell ref="E45:F45"/>
    <mergeCell ref="H45:I45"/>
    <mergeCell ref="A23:A24"/>
    <mergeCell ref="K23:M23"/>
    <mergeCell ref="B23:D23"/>
    <mergeCell ref="E23:G23"/>
    <mergeCell ref="H23:J23"/>
    <mergeCell ref="K24:L24"/>
    <mergeCell ref="B24:C24"/>
    <mergeCell ref="E24:F24"/>
    <mergeCell ref="H24:I24"/>
    <mergeCell ref="A2:A3"/>
    <mergeCell ref="K2:M2"/>
    <mergeCell ref="B2:D2"/>
    <mergeCell ref="E2:G2"/>
    <mergeCell ref="H2:J2"/>
    <mergeCell ref="K3:L3"/>
    <mergeCell ref="B3:C3"/>
    <mergeCell ref="E3:F3"/>
    <mergeCell ref="H3:I3"/>
  </mergeCells>
  <phoneticPr fontId="3"/>
  <pageMargins left="0.7" right="0.7" top="0.75" bottom="0.75" header="0.3" footer="0.3"/>
  <pageSetup paperSize="9" scale="62" orientation="portrait" r:id="rId1"/>
  <ignoredErrors>
    <ignoredError sqref="B18:J22 B5:C17 E5:F17 H5:I17 B39:J43 B26:C38 E26:F38 B25:F25 H25:J25 H26:I38 B61:J62 H47:I59 E60:J60 E47:F59 B47:C59 B60:C60 B24:C24 H24:I24 E24:F24 B46:J46 B45:C45 E45:F45 H45:I4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67"/>
  <sheetViews>
    <sheetView zoomScaleNormal="100" zoomScaleSheetLayoutView="100" workbookViewId="0"/>
  </sheetViews>
  <sheetFormatPr defaultRowHeight="18.75" x14ac:dyDescent="0.4"/>
  <cols>
    <col min="1" max="1" width="21.75" customWidth="1"/>
    <col min="2" max="3" width="6.125" customWidth="1"/>
    <col min="4" max="4" width="7.125" customWidth="1"/>
    <col min="5" max="6" width="6.125" customWidth="1"/>
    <col min="7" max="7" width="7.125" customWidth="1"/>
    <col min="8" max="9" width="6.125" customWidth="1"/>
    <col min="10" max="10" width="7.125" customWidth="1"/>
    <col min="11" max="12" width="6.125" style="269" customWidth="1"/>
    <col min="13" max="13" width="7.125" style="269" customWidth="1"/>
    <col min="14" max="14" width="12.25" bestFit="1" customWidth="1"/>
  </cols>
  <sheetData>
    <row r="1" spans="1:13" ht="28.5" customHeight="1" x14ac:dyDescent="0.4">
      <c r="A1" s="66" t="s">
        <v>482</v>
      </c>
      <c r="B1" s="45"/>
      <c r="C1" s="45"/>
      <c r="D1" s="45"/>
      <c r="E1" s="45"/>
      <c r="F1" s="45"/>
      <c r="G1" s="46"/>
      <c r="H1" s="45"/>
      <c r="I1" s="45"/>
      <c r="J1" s="45"/>
      <c r="K1" s="46"/>
      <c r="L1" s="46"/>
      <c r="M1" s="46"/>
    </row>
    <row r="2" spans="1:13" x14ac:dyDescent="0.4">
      <c r="A2" s="424" t="s">
        <v>432</v>
      </c>
      <c r="B2" s="427" t="s">
        <v>720</v>
      </c>
      <c r="C2" s="427"/>
      <c r="D2" s="427"/>
      <c r="E2" s="427" t="s">
        <v>222</v>
      </c>
      <c r="F2" s="427"/>
      <c r="G2" s="427"/>
      <c r="H2" s="427" t="s">
        <v>434</v>
      </c>
      <c r="I2" s="427"/>
      <c r="J2" s="427"/>
      <c r="K2" s="420" t="s">
        <v>604</v>
      </c>
      <c r="L2" s="426"/>
      <c r="M2" s="421"/>
    </row>
    <row r="3" spans="1:13" x14ac:dyDescent="0.4">
      <c r="A3" s="425"/>
      <c r="B3" s="400" t="s">
        <v>226</v>
      </c>
      <c r="C3" s="402"/>
      <c r="D3" s="196" t="s">
        <v>605</v>
      </c>
      <c r="E3" s="400" t="s">
        <v>226</v>
      </c>
      <c r="F3" s="402"/>
      <c r="G3" s="196" t="s">
        <v>605</v>
      </c>
      <c r="H3" s="400" t="s">
        <v>226</v>
      </c>
      <c r="I3" s="402"/>
      <c r="J3" s="196" t="s">
        <v>605</v>
      </c>
      <c r="K3" s="420" t="s">
        <v>226</v>
      </c>
      <c r="L3" s="421"/>
      <c r="M3" s="246" t="s">
        <v>605</v>
      </c>
    </row>
    <row r="4" spans="1:13" x14ac:dyDescent="0.4">
      <c r="A4" s="240"/>
      <c r="B4" s="243"/>
      <c r="C4" s="213" t="s">
        <v>483</v>
      </c>
      <c r="D4" s="201" t="s">
        <v>436</v>
      </c>
      <c r="E4" s="243"/>
      <c r="F4" s="213" t="s">
        <v>483</v>
      </c>
      <c r="G4" s="201" t="s">
        <v>484</v>
      </c>
      <c r="H4" s="243"/>
      <c r="I4" s="213" t="s">
        <v>483</v>
      </c>
      <c r="J4" s="201" t="s">
        <v>464</v>
      </c>
      <c r="K4" s="293"/>
      <c r="L4" s="292" t="s">
        <v>483</v>
      </c>
      <c r="M4" s="248" t="s">
        <v>464</v>
      </c>
    </row>
    <row r="5" spans="1:13" x14ac:dyDescent="0.4">
      <c r="A5" s="219" t="s">
        <v>437</v>
      </c>
      <c r="B5" s="204">
        <v>575</v>
      </c>
      <c r="C5" s="205" t="s">
        <v>524</v>
      </c>
      <c r="D5" s="209">
        <v>105.31135531135531</v>
      </c>
      <c r="E5" s="204">
        <v>560</v>
      </c>
      <c r="F5" s="205" t="s">
        <v>485</v>
      </c>
      <c r="G5" s="209">
        <v>102.56410256410255</v>
      </c>
      <c r="H5" s="204">
        <v>543</v>
      </c>
      <c r="I5" s="205" t="s">
        <v>486</v>
      </c>
      <c r="J5" s="209">
        <v>99.45054945054946</v>
      </c>
      <c r="K5" s="283">
        <v>541</v>
      </c>
      <c r="L5" s="285" t="s">
        <v>664</v>
      </c>
      <c r="M5" s="251">
        <f>K5/B5*100</f>
        <v>94.086956521739125</v>
      </c>
    </row>
    <row r="6" spans="1:13" x14ac:dyDescent="0.4">
      <c r="A6" s="219" t="s">
        <v>438</v>
      </c>
      <c r="B6" s="204">
        <v>94</v>
      </c>
      <c r="C6" s="205" t="s">
        <v>487</v>
      </c>
      <c r="D6" s="209">
        <v>94.949494949494948</v>
      </c>
      <c r="E6" s="204">
        <v>78</v>
      </c>
      <c r="F6" s="205" t="s">
        <v>525</v>
      </c>
      <c r="G6" s="209">
        <v>78.787878787878782</v>
      </c>
      <c r="H6" s="204">
        <v>95</v>
      </c>
      <c r="I6" s="205" t="s">
        <v>487</v>
      </c>
      <c r="J6" s="209">
        <v>95.959595959595958</v>
      </c>
      <c r="K6" s="283">
        <v>146</v>
      </c>
      <c r="L6" s="285" t="s">
        <v>665</v>
      </c>
      <c r="M6" s="251">
        <f t="shared" ref="M6:M19" si="0">K6/B6*100</f>
        <v>155.31914893617019</v>
      </c>
    </row>
    <row r="7" spans="1:13" x14ac:dyDescent="0.4">
      <c r="A7" s="219" t="s">
        <v>440</v>
      </c>
      <c r="B7" s="204">
        <v>91</v>
      </c>
      <c r="C7" s="205" t="s">
        <v>489</v>
      </c>
      <c r="D7" s="209">
        <v>91</v>
      </c>
      <c r="E7" s="204">
        <v>101</v>
      </c>
      <c r="F7" s="205" t="s">
        <v>490</v>
      </c>
      <c r="G7" s="209">
        <v>101</v>
      </c>
      <c r="H7" s="204">
        <v>105</v>
      </c>
      <c r="I7" s="205" t="s">
        <v>490</v>
      </c>
      <c r="J7" s="209">
        <v>105</v>
      </c>
      <c r="K7" s="283">
        <v>59</v>
      </c>
      <c r="L7" s="285" t="s">
        <v>665</v>
      </c>
      <c r="M7" s="251">
        <f t="shared" si="0"/>
        <v>64.835164835164832</v>
      </c>
    </row>
    <row r="8" spans="1:13" x14ac:dyDescent="0.4">
      <c r="A8" s="219" t="s">
        <v>442</v>
      </c>
      <c r="B8" s="204">
        <v>454</v>
      </c>
      <c r="C8" s="205" t="s">
        <v>491</v>
      </c>
      <c r="D8" s="209">
        <v>111.82266009852218</v>
      </c>
      <c r="E8" s="204">
        <v>488</v>
      </c>
      <c r="F8" s="205" t="s">
        <v>526</v>
      </c>
      <c r="G8" s="209">
        <v>120.19704433497537</v>
      </c>
      <c r="H8" s="204">
        <v>462</v>
      </c>
      <c r="I8" s="205" t="s">
        <v>493</v>
      </c>
      <c r="J8" s="209">
        <v>113.79310344827587</v>
      </c>
      <c r="K8" s="283">
        <v>384</v>
      </c>
      <c r="L8" s="285" t="s">
        <v>666</v>
      </c>
      <c r="M8" s="251">
        <f t="shared" si="0"/>
        <v>84.581497797356832</v>
      </c>
    </row>
    <row r="9" spans="1:13" x14ac:dyDescent="0.4">
      <c r="A9" s="219" t="s">
        <v>443</v>
      </c>
      <c r="B9" s="204">
        <v>1522</v>
      </c>
      <c r="C9" s="205" t="s">
        <v>494</v>
      </c>
      <c r="D9" s="209">
        <v>99.088541666666657</v>
      </c>
      <c r="E9" s="204">
        <v>1543</v>
      </c>
      <c r="F9" s="205" t="s">
        <v>527</v>
      </c>
      <c r="G9" s="209">
        <v>100.45572916666667</v>
      </c>
      <c r="H9" s="204">
        <v>1500</v>
      </c>
      <c r="I9" s="205" t="s">
        <v>528</v>
      </c>
      <c r="J9" s="209">
        <v>97.65625</v>
      </c>
      <c r="K9" s="283">
        <v>1481</v>
      </c>
      <c r="L9" s="285" t="s">
        <v>667</v>
      </c>
      <c r="M9" s="251">
        <f t="shared" si="0"/>
        <v>97.306176084099874</v>
      </c>
    </row>
    <row r="10" spans="1:13" x14ac:dyDescent="0.4">
      <c r="A10" s="219" t="s">
        <v>445</v>
      </c>
      <c r="B10" s="241">
        <v>9</v>
      </c>
      <c r="C10" s="205" t="s">
        <v>529</v>
      </c>
      <c r="D10" s="209">
        <v>100</v>
      </c>
      <c r="E10" s="241">
        <v>8</v>
      </c>
      <c r="F10" s="205" t="s">
        <v>495</v>
      </c>
      <c r="G10" s="209">
        <v>88.888888888888886</v>
      </c>
      <c r="H10" s="241">
        <v>4</v>
      </c>
      <c r="I10" s="205" t="s">
        <v>496</v>
      </c>
      <c r="J10" s="209">
        <v>44.444444444444443</v>
      </c>
      <c r="K10" s="284">
        <v>4</v>
      </c>
      <c r="L10" s="285" t="s">
        <v>214</v>
      </c>
      <c r="M10" s="251">
        <f t="shared" si="0"/>
        <v>44.444444444444443</v>
      </c>
    </row>
    <row r="11" spans="1:13" x14ac:dyDescent="0.4">
      <c r="A11" s="219" t="s">
        <v>447</v>
      </c>
      <c r="B11" s="204">
        <v>112</v>
      </c>
      <c r="C11" s="205" t="s">
        <v>441</v>
      </c>
      <c r="D11" s="209">
        <v>98.245614035087712</v>
      </c>
      <c r="E11" s="204">
        <v>116</v>
      </c>
      <c r="F11" s="205" t="s">
        <v>65</v>
      </c>
      <c r="G11" s="209">
        <v>101.75438596491229</v>
      </c>
      <c r="H11" s="204">
        <v>113</v>
      </c>
      <c r="I11" s="205" t="s">
        <v>498</v>
      </c>
      <c r="J11" s="209">
        <v>99.122807017543863</v>
      </c>
      <c r="K11" s="283">
        <v>85</v>
      </c>
      <c r="L11" s="285" t="s">
        <v>668</v>
      </c>
      <c r="M11" s="251">
        <f t="shared" si="0"/>
        <v>75.892857142857139</v>
      </c>
    </row>
    <row r="12" spans="1:13" x14ac:dyDescent="0.4">
      <c r="A12" s="219" t="s">
        <v>449</v>
      </c>
      <c r="B12" s="204">
        <v>356</v>
      </c>
      <c r="C12" s="205" t="s">
        <v>499</v>
      </c>
      <c r="D12" s="209">
        <v>99.719887955182074</v>
      </c>
      <c r="E12" s="204">
        <v>338</v>
      </c>
      <c r="F12" s="205" t="s">
        <v>530</v>
      </c>
      <c r="G12" s="209">
        <v>94.677871148459374</v>
      </c>
      <c r="H12" s="204">
        <v>302</v>
      </c>
      <c r="I12" s="205" t="s">
        <v>531</v>
      </c>
      <c r="J12" s="209">
        <v>84.593837535014003</v>
      </c>
      <c r="K12" s="283">
        <v>216</v>
      </c>
      <c r="L12" s="285" t="s">
        <v>675</v>
      </c>
      <c r="M12" s="251">
        <f t="shared" si="0"/>
        <v>60.674157303370791</v>
      </c>
    </row>
    <row r="13" spans="1:13" x14ac:dyDescent="0.4">
      <c r="A13" s="219" t="s">
        <v>450</v>
      </c>
      <c r="B13" s="204">
        <v>108</v>
      </c>
      <c r="C13" s="205" t="s">
        <v>468</v>
      </c>
      <c r="D13" s="209">
        <v>99.082568807339456</v>
      </c>
      <c r="E13" s="204">
        <v>119</v>
      </c>
      <c r="F13" s="205" t="s">
        <v>500</v>
      </c>
      <c r="G13" s="209">
        <v>109.1743119266055</v>
      </c>
      <c r="H13" s="204">
        <v>118</v>
      </c>
      <c r="I13" s="205" t="s">
        <v>500</v>
      </c>
      <c r="J13" s="209">
        <v>108.25688073394495</v>
      </c>
      <c r="K13" s="283">
        <v>103</v>
      </c>
      <c r="L13" s="285" t="s">
        <v>669</v>
      </c>
      <c r="M13" s="251">
        <f t="shared" si="0"/>
        <v>95.370370370370367</v>
      </c>
    </row>
    <row r="14" spans="1:13" x14ac:dyDescent="0.4">
      <c r="A14" s="219" t="s">
        <v>451</v>
      </c>
      <c r="B14" s="204">
        <v>571</v>
      </c>
      <c r="C14" s="205" t="s">
        <v>491</v>
      </c>
      <c r="D14" s="209">
        <v>102.69784172661871</v>
      </c>
      <c r="E14" s="204">
        <v>584</v>
      </c>
      <c r="F14" s="205" t="s">
        <v>492</v>
      </c>
      <c r="G14" s="209">
        <v>105.03597122302158</v>
      </c>
      <c r="H14" s="204">
        <v>532</v>
      </c>
      <c r="I14" s="205" t="s">
        <v>501</v>
      </c>
      <c r="J14" s="209">
        <v>95.683453237410077</v>
      </c>
      <c r="K14" s="283">
        <v>502</v>
      </c>
      <c r="L14" s="285" t="s">
        <v>670</v>
      </c>
      <c r="M14" s="251">
        <f t="shared" si="0"/>
        <v>87.915936952714532</v>
      </c>
    </row>
    <row r="15" spans="1:13" x14ac:dyDescent="0.4">
      <c r="A15" s="219" t="s">
        <v>502</v>
      </c>
      <c r="B15" s="204">
        <v>457</v>
      </c>
      <c r="C15" s="205" t="s">
        <v>532</v>
      </c>
      <c r="D15" s="209">
        <v>108.55106888361045</v>
      </c>
      <c r="E15" s="204">
        <v>450</v>
      </c>
      <c r="F15" s="205" t="s">
        <v>533</v>
      </c>
      <c r="G15" s="209">
        <v>106.88836104513064</v>
      </c>
      <c r="H15" s="204">
        <v>428</v>
      </c>
      <c r="I15" s="205" t="s">
        <v>504</v>
      </c>
      <c r="J15" s="209">
        <v>101.66270783847982</v>
      </c>
      <c r="K15" s="283">
        <v>401</v>
      </c>
      <c r="L15" s="285" t="s">
        <v>671</v>
      </c>
      <c r="M15" s="251">
        <f t="shared" si="0"/>
        <v>87.746170678336981</v>
      </c>
    </row>
    <row r="16" spans="1:13" x14ac:dyDescent="0.4">
      <c r="A16" s="219" t="s">
        <v>454</v>
      </c>
      <c r="B16" s="204">
        <v>648</v>
      </c>
      <c r="C16" s="205" t="s">
        <v>534</v>
      </c>
      <c r="D16" s="209">
        <v>94.875549048316259</v>
      </c>
      <c r="E16" s="204">
        <v>634</v>
      </c>
      <c r="F16" s="205" t="s">
        <v>535</v>
      </c>
      <c r="G16" s="209">
        <v>92.825768667642748</v>
      </c>
      <c r="H16" s="204">
        <v>657</v>
      </c>
      <c r="I16" s="205" t="s">
        <v>536</v>
      </c>
      <c r="J16" s="209">
        <v>96.193265007320647</v>
      </c>
      <c r="K16" s="283">
        <v>699</v>
      </c>
      <c r="L16" s="285" t="s">
        <v>672</v>
      </c>
      <c r="M16" s="251">
        <f t="shared" si="0"/>
        <v>107.87037037037037</v>
      </c>
    </row>
    <row r="17" spans="1:13" x14ac:dyDescent="0.4">
      <c r="A17" s="219" t="s">
        <v>456</v>
      </c>
      <c r="B17" s="204">
        <v>216</v>
      </c>
      <c r="C17" s="205" t="s">
        <v>505</v>
      </c>
      <c r="D17" s="209">
        <v>90.376569037656907</v>
      </c>
      <c r="E17" s="204">
        <v>224</v>
      </c>
      <c r="F17" s="205" t="s">
        <v>507</v>
      </c>
      <c r="G17" s="209">
        <v>93.723849372384933</v>
      </c>
      <c r="H17" s="204">
        <v>228</v>
      </c>
      <c r="I17" s="205" t="s">
        <v>506</v>
      </c>
      <c r="J17" s="209">
        <v>95.39748953974896</v>
      </c>
      <c r="K17" s="283">
        <v>196</v>
      </c>
      <c r="L17" s="285" t="s">
        <v>673</v>
      </c>
      <c r="M17" s="251">
        <f t="shared" si="0"/>
        <v>90.740740740740748</v>
      </c>
    </row>
    <row r="18" spans="1:13" x14ac:dyDescent="0.4">
      <c r="A18" s="219" t="s">
        <v>457</v>
      </c>
      <c r="B18" s="241" t="s">
        <v>214</v>
      </c>
      <c r="C18" s="205" t="s">
        <v>458</v>
      </c>
      <c r="D18" s="206" t="s">
        <v>23</v>
      </c>
      <c r="E18" s="241" t="s">
        <v>509</v>
      </c>
      <c r="F18" s="205" t="s">
        <v>169</v>
      </c>
      <c r="G18" s="206" t="s">
        <v>23</v>
      </c>
      <c r="H18" s="241" t="s">
        <v>509</v>
      </c>
      <c r="I18" s="205" t="s">
        <v>169</v>
      </c>
      <c r="J18" s="206" t="s">
        <v>23</v>
      </c>
      <c r="K18" s="283">
        <v>6</v>
      </c>
      <c r="L18" s="285" t="s">
        <v>673</v>
      </c>
      <c r="M18" s="254" t="s">
        <v>699</v>
      </c>
    </row>
    <row r="19" spans="1:13" x14ac:dyDescent="0.4">
      <c r="A19" s="219" t="s">
        <v>460</v>
      </c>
      <c r="B19" s="204">
        <v>5</v>
      </c>
      <c r="C19" s="205" t="s">
        <v>448</v>
      </c>
      <c r="D19" s="206" t="s">
        <v>23</v>
      </c>
      <c r="E19" s="204">
        <v>6</v>
      </c>
      <c r="F19" s="205" t="s">
        <v>510</v>
      </c>
      <c r="G19" s="206" t="s">
        <v>23</v>
      </c>
      <c r="H19" s="204">
        <v>6</v>
      </c>
      <c r="I19" s="205" t="s">
        <v>511</v>
      </c>
      <c r="J19" s="206" t="s">
        <v>23</v>
      </c>
      <c r="K19" s="284">
        <v>6</v>
      </c>
      <c r="L19" s="285" t="s">
        <v>673</v>
      </c>
      <c r="M19" s="251">
        <f t="shared" si="0"/>
        <v>120</v>
      </c>
    </row>
    <row r="20" spans="1:13" x14ac:dyDescent="0.4">
      <c r="A20" s="219" t="s">
        <v>462</v>
      </c>
      <c r="B20" s="242" t="s">
        <v>214</v>
      </c>
      <c r="C20" s="205" t="s">
        <v>508</v>
      </c>
      <c r="D20" s="206" t="s">
        <v>214</v>
      </c>
      <c r="E20" s="242" t="s">
        <v>23</v>
      </c>
      <c r="F20" s="205" t="s">
        <v>169</v>
      </c>
      <c r="G20" s="206" t="s">
        <v>509</v>
      </c>
      <c r="H20" s="242" t="s">
        <v>23</v>
      </c>
      <c r="I20" s="205" t="s">
        <v>169</v>
      </c>
      <c r="J20" s="206" t="s">
        <v>23</v>
      </c>
      <c r="K20" s="284" t="s">
        <v>699</v>
      </c>
      <c r="L20" s="285" t="s">
        <v>214</v>
      </c>
      <c r="M20" s="254" t="s">
        <v>699</v>
      </c>
    </row>
    <row r="21" spans="1:13" ht="6" customHeight="1" x14ac:dyDescent="0.4">
      <c r="A21" s="221"/>
      <c r="B21" s="227"/>
      <c r="C21" s="244"/>
      <c r="D21" s="229"/>
      <c r="E21" s="227"/>
      <c r="F21" s="244"/>
      <c r="G21" s="229"/>
      <c r="H21" s="227"/>
      <c r="I21" s="244"/>
      <c r="J21" s="229"/>
      <c r="K21" s="270"/>
      <c r="L21" s="271"/>
      <c r="M21" s="272"/>
    </row>
    <row r="22" spans="1:13" x14ac:dyDescent="0.4">
      <c r="A22" s="51"/>
      <c r="B22" s="51"/>
      <c r="C22" s="51"/>
      <c r="D22" s="51"/>
      <c r="E22" s="51"/>
      <c r="F22" s="51"/>
      <c r="G22" s="51"/>
      <c r="H22" s="55"/>
      <c r="I22" s="51"/>
      <c r="J22" s="51"/>
      <c r="K22" s="273"/>
      <c r="L22" s="273"/>
      <c r="M22" s="273"/>
    </row>
    <row r="23" spans="1:13" ht="31.5" customHeight="1" x14ac:dyDescent="0.4">
      <c r="A23" s="66" t="s">
        <v>512</v>
      </c>
      <c r="B23" s="45"/>
      <c r="C23" s="45"/>
      <c r="D23" s="45"/>
      <c r="E23" s="45"/>
      <c r="F23" s="45"/>
      <c r="G23" s="45"/>
      <c r="H23" s="45"/>
      <c r="I23" s="45"/>
      <c r="J23" s="45"/>
      <c r="K23" s="46"/>
      <c r="L23" s="46"/>
      <c r="M23" s="46"/>
    </row>
    <row r="24" spans="1:13" x14ac:dyDescent="0.4">
      <c r="A24" s="424" t="s">
        <v>432</v>
      </c>
      <c r="B24" s="427" t="s">
        <v>720</v>
      </c>
      <c r="C24" s="427"/>
      <c r="D24" s="427"/>
      <c r="E24" s="427" t="s">
        <v>222</v>
      </c>
      <c r="F24" s="427"/>
      <c r="G24" s="427"/>
      <c r="H24" s="427" t="s">
        <v>434</v>
      </c>
      <c r="I24" s="427"/>
      <c r="J24" s="427"/>
      <c r="K24" s="420" t="s">
        <v>604</v>
      </c>
      <c r="L24" s="426"/>
      <c r="M24" s="421"/>
    </row>
    <row r="25" spans="1:13" x14ac:dyDescent="0.4">
      <c r="A25" s="425"/>
      <c r="B25" s="400" t="s">
        <v>226</v>
      </c>
      <c r="C25" s="402"/>
      <c r="D25" s="196" t="s">
        <v>605</v>
      </c>
      <c r="E25" s="400" t="s">
        <v>226</v>
      </c>
      <c r="F25" s="402"/>
      <c r="G25" s="196" t="s">
        <v>605</v>
      </c>
      <c r="H25" s="400" t="s">
        <v>226</v>
      </c>
      <c r="I25" s="402"/>
      <c r="J25" s="196" t="s">
        <v>605</v>
      </c>
      <c r="K25" s="420" t="s">
        <v>226</v>
      </c>
      <c r="L25" s="421"/>
      <c r="M25" s="246" t="s">
        <v>605</v>
      </c>
    </row>
    <row r="26" spans="1:13" x14ac:dyDescent="0.4">
      <c r="A26" s="240"/>
      <c r="B26" s="243"/>
      <c r="C26" s="213" t="s">
        <v>483</v>
      </c>
      <c r="D26" s="201" t="s">
        <v>484</v>
      </c>
      <c r="E26" s="243"/>
      <c r="F26" s="213" t="s">
        <v>483</v>
      </c>
      <c r="G26" s="201" t="s">
        <v>484</v>
      </c>
      <c r="H26" s="243"/>
      <c r="I26" s="213" t="s">
        <v>483</v>
      </c>
      <c r="J26" s="201" t="s">
        <v>484</v>
      </c>
      <c r="K26" s="293"/>
      <c r="L26" s="292" t="s">
        <v>483</v>
      </c>
      <c r="M26" s="248" t="s">
        <v>464</v>
      </c>
    </row>
    <row r="27" spans="1:13" x14ac:dyDescent="0.4">
      <c r="A27" s="219" t="s">
        <v>437</v>
      </c>
      <c r="B27" s="204">
        <v>178</v>
      </c>
      <c r="C27" s="205" t="s">
        <v>490</v>
      </c>
      <c r="D27" s="209">
        <v>107.22891566265061</v>
      </c>
      <c r="E27" s="204">
        <v>177</v>
      </c>
      <c r="F27" s="205" t="s">
        <v>507</v>
      </c>
      <c r="G27" s="209">
        <v>106.62650602409639</v>
      </c>
      <c r="H27" s="204">
        <v>177</v>
      </c>
      <c r="I27" s="205" t="s">
        <v>472</v>
      </c>
      <c r="J27" s="209">
        <v>106.62650602409639</v>
      </c>
      <c r="K27" s="283">
        <v>182</v>
      </c>
      <c r="L27" s="285" t="s">
        <v>214</v>
      </c>
      <c r="M27" s="251">
        <f>K27/B27*100</f>
        <v>102.24719101123596</v>
      </c>
    </row>
    <row r="28" spans="1:13" x14ac:dyDescent="0.4">
      <c r="A28" s="219" t="s">
        <v>438</v>
      </c>
      <c r="B28" s="204">
        <v>274</v>
      </c>
      <c r="C28" s="205" t="s">
        <v>497</v>
      </c>
      <c r="D28" s="209">
        <v>107.45098039215686</v>
      </c>
      <c r="E28" s="204">
        <v>270</v>
      </c>
      <c r="F28" s="205" t="s">
        <v>465</v>
      </c>
      <c r="G28" s="209">
        <v>105.88235294117648</v>
      </c>
      <c r="H28" s="204">
        <v>275</v>
      </c>
      <c r="I28" s="205" t="s">
        <v>498</v>
      </c>
      <c r="J28" s="209">
        <v>107.84313725490196</v>
      </c>
      <c r="K28" s="283">
        <v>319</v>
      </c>
      <c r="L28" s="285" t="s">
        <v>214</v>
      </c>
      <c r="M28" s="251">
        <f t="shared" ref="M28:M42" si="1">K28/B28*100</f>
        <v>116.42335766423358</v>
      </c>
    </row>
    <row r="29" spans="1:13" x14ac:dyDescent="0.4">
      <c r="A29" s="219" t="s">
        <v>440</v>
      </c>
      <c r="B29" s="204">
        <v>131</v>
      </c>
      <c r="C29" s="205" t="s">
        <v>497</v>
      </c>
      <c r="D29" s="209">
        <v>102.34375</v>
      </c>
      <c r="E29" s="204">
        <v>138</v>
      </c>
      <c r="F29" s="205" t="s">
        <v>510</v>
      </c>
      <c r="G29" s="209">
        <v>107.8125</v>
      </c>
      <c r="H29" s="204">
        <v>140</v>
      </c>
      <c r="I29" s="205" t="s">
        <v>448</v>
      </c>
      <c r="J29" s="209">
        <v>109.375</v>
      </c>
      <c r="K29" s="283">
        <v>141</v>
      </c>
      <c r="L29" s="285" t="s">
        <v>214</v>
      </c>
      <c r="M29" s="251">
        <f t="shared" si="1"/>
        <v>107.63358778625954</v>
      </c>
    </row>
    <row r="30" spans="1:13" x14ac:dyDescent="0.4">
      <c r="A30" s="219" t="s">
        <v>442</v>
      </c>
      <c r="B30" s="204">
        <v>156</v>
      </c>
      <c r="C30" s="205" t="s">
        <v>515</v>
      </c>
      <c r="D30" s="209">
        <v>95.705521472392647</v>
      </c>
      <c r="E30" s="204">
        <v>165</v>
      </c>
      <c r="F30" s="205" t="s">
        <v>496</v>
      </c>
      <c r="G30" s="209">
        <v>101.22699386503066</v>
      </c>
      <c r="H30" s="204">
        <v>172</v>
      </c>
      <c r="I30" s="205" t="s">
        <v>495</v>
      </c>
      <c r="J30" s="209">
        <v>105.52147239263803</v>
      </c>
      <c r="K30" s="283">
        <v>173</v>
      </c>
      <c r="L30" s="285" t="s">
        <v>676</v>
      </c>
      <c r="M30" s="251">
        <f t="shared" si="1"/>
        <v>110.8974358974359</v>
      </c>
    </row>
    <row r="31" spans="1:13" x14ac:dyDescent="0.4">
      <c r="A31" s="219" t="s">
        <v>443</v>
      </c>
      <c r="B31" s="204">
        <v>307</v>
      </c>
      <c r="C31" s="205" t="s">
        <v>503</v>
      </c>
      <c r="D31" s="209">
        <v>91.641791044776127</v>
      </c>
      <c r="E31" s="204">
        <v>338</v>
      </c>
      <c r="F31" s="205" t="s">
        <v>516</v>
      </c>
      <c r="G31" s="209">
        <v>100.8955223880597</v>
      </c>
      <c r="H31" s="204">
        <v>298</v>
      </c>
      <c r="I31" s="205" t="s">
        <v>517</v>
      </c>
      <c r="J31" s="209">
        <v>88.955223880597018</v>
      </c>
      <c r="K31" s="283">
        <v>392</v>
      </c>
      <c r="L31" s="285" t="s">
        <v>666</v>
      </c>
      <c r="M31" s="251">
        <f t="shared" si="1"/>
        <v>127.6872964169381</v>
      </c>
    </row>
    <row r="32" spans="1:13" x14ac:dyDescent="0.4">
      <c r="A32" s="219" t="s">
        <v>445</v>
      </c>
      <c r="B32" s="241" t="s">
        <v>509</v>
      </c>
      <c r="C32" s="205" t="s">
        <v>510</v>
      </c>
      <c r="D32" s="206" t="s">
        <v>23</v>
      </c>
      <c r="E32" s="241" t="s">
        <v>214</v>
      </c>
      <c r="F32" s="205" t="s">
        <v>511</v>
      </c>
      <c r="G32" s="206" t="s">
        <v>23</v>
      </c>
      <c r="H32" s="241" t="s">
        <v>509</v>
      </c>
      <c r="I32" s="205" t="s">
        <v>511</v>
      </c>
      <c r="J32" s="206" t="s">
        <v>23</v>
      </c>
      <c r="K32" s="284" t="s">
        <v>699</v>
      </c>
      <c r="L32" s="285" t="s">
        <v>214</v>
      </c>
      <c r="M32" s="254" t="s">
        <v>699</v>
      </c>
    </row>
    <row r="33" spans="1:13" x14ac:dyDescent="0.4">
      <c r="A33" s="219" t="s">
        <v>447</v>
      </c>
      <c r="B33" s="204">
        <v>27</v>
      </c>
      <c r="C33" s="205" t="s">
        <v>518</v>
      </c>
      <c r="D33" s="209">
        <v>96.428571428571431</v>
      </c>
      <c r="E33" s="204">
        <v>27</v>
      </c>
      <c r="F33" s="205" t="s">
        <v>455</v>
      </c>
      <c r="G33" s="209">
        <v>96.428571428571431</v>
      </c>
      <c r="H33" s="204">
        <v>27</v>
      </c>
      <c r="I33" s="205" t="s">
        <v>518</v>
      </c>
      <c r="J33" s="209">
        <v>96.428571428571431</v>
      </c>
      <c r="K33" s="283">
        <v>25</v>
      </c>
      <c r="L33" s="285" t="s">
        <v>214</v>
      </c>
      <c r="M33" s="251">
        <f t="shared" si="1"/>
        <v>92.592592592592595</v>
      </c>
    </row>
    <row r="34" spans="1:13" x14ac:dyDescent="0.4">
      <c r="A34" s="219" t="s">
        <v>449</v>
      </c>
      <c r="B34" s="204">
        <v>54</v>
      </c>
      <c r="C34" s="205" t="s">
        <v>523</v>
      </c>
      <c r="D34" s="209">
        <v>101.88679245283019</v>
      </c>
      <c r="E34" s="204">
        <v>58</v>
      </c>
      <c r="F34" s="205" t="s">
        <v>537</v>
      </c>
      <c r="G34" s="209">
        <v>109.43396226415094</v>
      </c>
      <c r="H34" s="204">
        <v>56</v>
      </c>
      <c r="I34" s="205" t="s">
        <v>520</v>
      </c>
      <c r="J34" s="209">
        <v>105.66037735849056</v>
      </c>
      <c r="K34" s="283">
        <v>33</v>
      </c>
      <c r="L34" s="285" t="s">
        <v>214</v>
      </c>
      <c r="M34" s="251">
        <f t="shared" si="1"/>
        <v>61.111111111111114</v>
      </c>
    </row>
    <row r="35" spans="1:13" x14ac:dyDescent="0.4">
      <c r="A35" s="219" t="s">
        <v>450</v>
      </c>
      <c r="B35" s="241">
        <v>5</v>
      </c>
      <c r="C35" s="205" t="s">
        <v>508</v>
      </c>
      <c r="D35" s="209">
        <v>100</v>
      </c>
      <c r="E35" s="241">
        <v>5</v>
      </c>
      <c r="F35" s="205" t="s">
        <v>508</v>
      </c>
      <c r="G35" s="209">
        <v>100</v>
      </c>
      <c r="H35" s="241">
        <v>4</v>
      </c>
      <c r="I35" s="205" t="s">
        <v>508</v>
      </c>
      <c r="J35" s="209">
        <v>80</v>
      </c>
      <c r="K35" s="284">
        <v>4</v>
      </c>
      <c r="L35" s="285" t="s">
        <v>214</v>
      </c>
      <c r="M35" s="251">
        <f t="shared" si="1"/>
        <v>80</v>
      </c>
    </row>
    <row r="36" spans="1:13" x14ac:dyDescent="0.4">
      <c r="A36" s="219" t="s">
        <v>451</v>
      </c>
      <c r="B36" s="204">
        <v>131</v>
      </c>
      <c r="C36" s="205" t="s">
        <v>500</v>
      </c>
      <c r="D36" s="209">
        <v>97.761194029850756</v>
      </c>
      <c r="E36" s="204">
        <v>127</v>
      </c>
      <c r="F36" s="205" t="s">
        <v>500</v>
      </c>
      <c r="G36" s="209">
        <v>94.776119402985074</v>
      </c>
      <c r="H36" s="204">
        <v>126</v>
      </c>
      <c r="I36" s="205" t="s">
        <v>488</v>
      </c>
      <c r="J36" s="209">
        <v>94.029850746268664</v>
      </c>
      <c r="K36" s="283">
        <v>144</v>
      </c>
      <c r="L36" s="285" t="s">
        <v>666</v>
      </c>
      <c r="M36" s="251">
        <f t="shared" si="1"/>
        <v>109.92366412213741</v>
      </c>
    </row>
    <row r="37" spans="1:13" x14ac:dyDescent="0.4">
      <c r="A37" s="219" t="s">
        <v>502</v>
      </c>
      <c r="B37" s="204">
        <v>38</v>
      </c>
      <c r="C37" s="205" t="s">
        <v>518</v>
      </c>
      <c r="D37" s="209">
        <v>80.851063829787222</v>
      </c>
      <c r="E37" s="204">
        <v>36</v>
      </c>
      <c r="F37" s="205" t="s">
        <v>518</v>
      </c>
      <c r="G37" s="209">
        <v>76.59574468085107</v>
      </c>
      <c r="H37" s="204">
        <v>35</v>
      </c>
      <c r="I37" s="205" t="s">
        <v>511</v>
      </c>
      <c r="J37" s="209">
        <v>74.468085106382972</v>
      </c>
      <c r="K37" s="283">
        <v>36</v>
      </c>
      <c r="L37" s="285" t="s">
        <v>674</v>
      </c>
      <c r="M37" s="251">
        <f t="shared" si="1"/>
        <v>94.73684210526315</v>
      </c>
    </row>
    <row r="38" spans="1:13" x14ac:dyDescent="0.4">
      <c r="A38" s="219" t="s">
        <v>454</v>
      </c>
      <c r="B38" s="204">
        <v>282</v>
      </c>
      <c r="C38" s="205" t="s">
        <v>466</v>
      </c>
      <c r="D38" s="209">
        <v>103.6764705882353</v>
      </c>
      <c r="E38" s="204">
        <v>297</v>
      </c>
      <c r="F38" s="205" t="s">
        <v>511</v>
      </c>
      <c r="G38" s="209">
        <v>109.19117647058823</v>
      </c>
      <c r="H38" s="204">
        <v>315</v>
      </c>
      <c r="I38" s="205" t="s">
        <v>466</v>
      </c>
      <c r="J38" s="209">
        <v>115.80882352941177</v>
      </c>
      <c r="K38" s="283">
        <v>275</v>
      </c>
      <c r="L38" s="285" t="s">
        <v>214</v>
      </c>
      <c r="M38" s="251">
        <f t="shared" si="1"/>
        <v>97.517730496453908</v>
      </c>
    </row>
    <row r="39" spans="1:13" x14ac:dyDescent="0.4">
      <c r="A39" s="219" t="s">
        <v>456</v>
      </c>
      <c r="B39" s="204">
        <v>494</v>
      </c>
      <c r="C39" s="205" t="s">
        <v>510</v>
      </c>
      <c r="D39" s="209">
        <v>92.164179104477611</v>
      </c>
      <c r="E39" s="204">
        <v>462</v>
      </c>
      <c r="F39" s="205" t="s">
        <v>510</v>
      </c>
      <c r="G39" s="209">
        <v>86.194029850746261</v>
      </c>
      <c r="H39" s="204">
        <v>466</v>
      </c>
      <c r="I39" s="205" t="s">
        <v>510</v>
      </c>
      <c r="J39" s="209">
        <v>86.940298507462686</v>
      </c>
      <c r="K39" s="283">
        <v>476</v>
      </c>
      <c r="L39" s="285" t="s">
        <v>666</v>
      </c>
      <c r="M39" s="251">
        <f t="shared" si="1"/>
        <v>96.356275303643727</v>
      </c>
    </row>
    <row r="40" spans="1:13" x14ac:dyDescent="0.4">
      <c r="A40" s="219" t="s">
        <v>457</v>
      </c>
      <c r="B40" s="241" t="s">
        <v>509</v>
      </c>
      <c r="C40" s="205" t="s">
        <v>508</v>
      </c>
      <c r="D40" s="206" t="s">
        <v>23</v>
      </c>
      <c r="E40" s="241" t="s">
        <v>509</v>
      </c>
      <c r="F40" s="205" t="s">
        <v>169</v>
      </c>
      <c r="G40" s="206" t="s">
        <v>23</v>
      </c>
      <c r="H40" s="241" t="s">
        <v>509</v>
      </c>
      <c r="I40" s="205" t="s">
        <v>169</v>
      </c>
      <c r="J40" s="206" t="s">
        <v>23</v>
      </c>
      <c r="K40" s="283">
        <v>685</v>
      </c>
      <c r="L40" s="285" t="s">
        <v>666</v>
      </c>
      <c r="M40" s="254" t="s">
        <v>699</v>
      </c>
    </row>
    <row r="41" spans="1:13" x14ac:dyDescent="0.4">
      <c r="A41" s="219" t="s">
        <v>460</v>
      </c>
      <c r="B41" s="204">
        <v>273</v>
      </c>
      <c r="C41" s="205" t="s">
        <v>508</v>
      </c>
      <c r="D41" s="206" t="s">
        <v>23</v>
      </c>
      <c r="E41" s="204">
        <v>284</v>
      </c>
      <c r="F41" s="205" t="s">
        <v>508</v>
      </c>
      <c r="G41" s="206" t="s">
        <v>23</v>
      </c>
      <c r="H41" s="204">
        <v>266</v>
      </c>
      <c r="I41" s="205" t="s">
        <v>508</v>
      </c>
      <c r="J41" s="206" t="s">
        <v>23</v>
      </c>
      <c r="K41" s="284">
        <v>297</v>
      </c>
      <c r="L41" s="285" t="s">
        <v>214</v>
      </c>
      <c r="M41" s="251">
        <f t="shared" si="1"/>
        <v>108.79120879120879</v>
      </c>
    </row>
    <row r="42" spans="1:13" x14ac:dyDescent="0.4">
      <c r="A42" s="219" t="s">
        <v>462</v>
      </c>
      <c r="B42" s="242">
        <v>631</v>
      </c>
      <c r="C42" s="205" t="s">
        <v>498</v>
      </c>
      <c r="D42" s="206" t="s">
        <v>509</v>
      </c>
      <c r="E42" s="242">
        <v>606</v>
      </c>
      <c r="F42" s="205" t="s">
        <v>498</v>
      </c>
      <c r="G42" s="206" t="s">
        <v>509</v>
      </c>
      <c r="H42" s="242">
        <v>452</v>
      </c>
      <c r="I42" s="205" t="s">
        <v>498</v>
      </c>
      <c r="J42" s="206" t="s">
        <v>23</v>
      </c>
      <c r="K42" s="284">
        <v>388</v>
      </c>
      <c r="L42" s="285" t="s">
        <v>666</v>
      </c>
      <c r="M42" s="251">
        <f t="shared" si="1"/>
        <v>61.489698890649755</v>
      </c>
    </row>
    <row r="43" spans="1:13" ht="6.75" customHeight="1" x14ac:dyDescent="0.4">
      <c r="A43" s="53"/>
      <c r="B43" s="48"/>
      <c r="C43" s="49"/>
      <c r="D43" s="50"/>
      <c r="E43" s="48"/>
      <c r="F43" s="49"/>
      <c r="G43" s="50"/>
      <c r="H43" s="48"/>
      <c r="I43" s="49"/>
      <c r="J43" s="50"/>
      <c r="K43" s="266"/>
      <c r="L43" s="267"/>
      <c r="M43" s="268"/>
    </row>
    <row r="44" spans="1:13" x14ac:dyDescent="0.4">
      <c r="A44" s="51"/>
      <c r="B44" s="51"/>
      <c r="C44" s="51"/>
      <c r="D44" s="51"/>
      <c r="E44" s="51"/>
      <c r="F44" s="51"/>
      <c r="G44" s="51"/>
      <c r="H44" s="55"/>
      <c r="I44" s="51"/>
      <c r="J44" s="51"/>
      <c r="K44" s="273"/>
      <c r="L44" s="273"/>
      <c r="M44" s="273"/>
    </row>
    <row r="45" spans="1:13" ht="24.75" customHeight="1" x14ac:dyDescent="0.4">
      <c r="A45" s="66" t="s">
        <v>521</v>
      </c>
      <c r="B45" s="45"/>
      <c r="C45" s="45"/>
      <c r="D45" s="45"/>
      <c r="E45" s="45"/>
      <c r="F45" s="45"/>
      <c r="G45" s="45"/>
      <c r="H45" s="45"/>
      <c r="I45" s="45"/>
      <c r="J45" s="45"/>
      <c r="K45" s="46"/>
      <c r="L45" s="46"/>
      <c r="M45" s="46"/>
    </row>
    <row r="46" spans="1:13" x14ac:dyDescent="0.4">
      <c r="A46" s="424" t="s">
        <v>432</v>
      </c>
      <c r="B46" s="427" t="s">
        <v>720</v>
      </c>
      <c r="C46" s="427"/>
      <c r="D46" s="427"/>
      <c r="E46" s="427" t="s">
        <v>222</v>
      </c>
      <c r="F46" s="427"/>
      <c r="G46" s="427"/>
      <c r="H46" s="427" t="s">
        <v>434</v>
      </c>
      <c r="I46" s="427"/>
      <c r="J46" s="427"/>
      <c r="K46" s="420" t="s">
        <v>604</v>
      </c>
      <c r="L46" s="426"/>
      <c r="M46" s="421"/>
    </row>
    <row r="47" spans="1:13" x14ac:dyDescent="0.4">
      <c r="A47" s="425"/>
      <c r="B47" s="400" t="s">
        <v>226</v>
      </c>
      <c r="C47" s="402"/>
      <c r="D47" s="196" t="s">
        <v>605</v>
      </c>
      <c r="E47" s="400" t="s">
        <v>226</v>
      </c>
      <c r="F47" s="402"/>
      <c r="G47" s="196" t="s">
        <v>605</v>
      </c>
      <c r="H47" s="400" t="s">
        <v>226</v>
      </c>
      <c r="I47" s="402"/>
      <c r="J47" s="196" t="s">
        <v>605</v>
      </c>
      <c r="K47" s="420" t="s">
        <v>226</v>
      </c>
      <c r="L47" s="421"/>
      <c r="M47" s="246" t="s">
        <v>605</v>
      </c>
    </row>
    <row r="48" spans="1:13" x14ac:dyDescent="0.4">
      <c r="A48" s="240"/>
      <c r="B48" s="243"/>
      <c r="C48" s="213" t="s">
        <v>483</v>
      </c>
      <c r="D48" s="201" t="s">
        <v>484</v>
      </c>
      <c r="E48" s="243"/>
      <c r="F48" s="213" t="s">
        <v>483</v>
      </c>
      <c r="G48" s="201" t="s">
        <v>484</v>
      </c>
      <c r="H48" s="243"/>
      <c r="I48" s="213" t="s">
        <v>483</v>
      </c>
      <c r="J48" s="201" t="s">
        <v>484</v>
      </c>
      <c r="K48" s="293"/>
      <c r="L48" s="292" t="s">
        <v>483</v>
      </c>
      <c r="M48" s="248" t="s">
        <v>484</v>
      </c>
    </row>
    <row r="49" spans="1:14" x14ac:dyDescent="0.4">
      <c r="A49" s="219" t="s">
        <v>437</v>
      </c>
      <c r="B49" s="204">
        <v>7</v>
      </c>
      <c r="C49" s="205" t="s">
        <v>461</v>
      </c>
      <c r="D49" s="209">
        <v>100</v>
      </c>
      <c r="E49" s="204">
        <v>7</v>
      </c>
      <c r="F49" s="205" t="s">
        <v>522</v>
      </c>
      <c r="G49" s="209">
        <v>100</v>
      </c>
      <c r="H49" s="204">
        <v>8</v>
      </c>
      <c r="I49" s="205" t="s">
        <v>522</v>
      </c>
      <c r="J49" s="209">
        <v>114.28571428571428</v>
      </c>
      <c r="K49" s="283">
        <v>7</v>
      </c>
      <c r="L49" s="285" t="s">
        <v>674</v>
      </c>
      <c r="M49" s="251">
        <f>K49/B49*100</f>
        <v>100</v>
      </c>
      <c r="N49" s="259"/>
    </row>
    <row r="50" spans="1:14" x14ac:dyDescent="0.4">
      <c r="A50" s="219" t="s">
        <v>438</v>
      </c>
      <c r="B50" s="204">
        <v>26</v>
      </c>
      <c r="C50" s="205" t="s">
        <v>498</v>
      </c>
      <c r="D50" s="209">
        <v>118.18181818181819</v>
      </c>
      <c r="E50" s="204">
        <v>28</v>
      </c>
      <c r="F50" s="205" t="s">
        <v>498</v>
      </c>
      <c r="G50" s="209">
        <v>127.27272727272727</v>
      </c>
      <c r="H50" s="204">
        <v>23</v>
      </c>
      <c r="I50" s="205" t="s">
        <v>514</v>
      </c>
      <c r="J50" s="209">
        <v>104.54545454545455</v>
      </c>
      <c r="K50" s="283">
        <v>15</v>
      </c>
      <c r="L50" s="205" t="s">
        <v>458</v>
      </c>
      <c r="M50" s="251">
        <f t="shared" ref="M50:M62" si="2">K50/B50*100</f>
        <v>57.692307692307686</v>
      </c>
      <c r="N50" s="259"/>
    </row>
    <row r="51" spans="1:14" x14ac:dyDescent="0.4">
      <c r="A51" s="219" t="s">
        <v>440</v>
      </c>
      <c r="B51" s="204">
        <v>22</v>
      </c>
      <c r="C51" s="205" t="s">
        <v>522</v>
      </c>
      <c r="D51" s="209">
        <v>122.22222222222223</v>
      </c>
      <c r="E51" s="204">
        <v>21</v>
      </c>
      <c r="F51" s="205" t="s">
        <v>522</v>
      </c>
      <c r="G51" s="209">
        <v>116.66666666666667</v>
      </c>
      <c r="H51" s="204">
        <v>17</v>
      </c>
      <c r="I51" s="205" t="s">
        <v>461</v>
      </c>
      <c r="J51" s="209">
        <v>94.444444444444443</v>
      </c>
      <c r="K51" s="283">
        <v>13</v>
      </c>
      <c r="L51" s="205" t="s">
        <v>458</v>
      </c>
      <c r="M51" s="251">
        <f t="shared" si="2"/>
        <v>59.090909090909093</v>
      </c>
      <c r="N51" s="259"/>
    </row>
    <row r="52" spans="1:14" x14ac:dyDescent="0.4">
      <c r="A52" s="219" t="s">
        <v>442</v>
      </c>
      <c r="B52" s="204">
        <v>108</v>
      </c>
      <c r="C52" s="205" t="s">
        <v>523</v>
      </c>
      <c r="D52" s="209">
        <v>103.84615384615385</v>
      </c>
      <c r="E52" s="204">
        <v>113</v>
      </c>
      <c r="F52" s="205" t="s">
        <v>519</v>
      </c>
      <c r="G52" s="209">
        <v>108.65384615384615</v>
      </c>
      <c r="H52" s="204">
        <v>117</v>
      </c>
      <c r="I52" s="205" t="s">
        <v>496</v>
      </c>
      <c r="J52" s="209">
        <v>112.5</v>
      </c>
      <c r="K52" s="283">
        <v>143</v>
      </c>
      <c r="L52" s="285" t="s">
        <v>666</v>
      </c>
      <c r="M52" s="251">
        <f t="shared" si="2"/>
        <v>132.40740740740742</v>
      </c>
      <c r="N52" s="259"/>
    </row>
    <row r="53" spans="1:14" x14ac:dyDescent="0.4">
      <c r="A53" s="219" t="s">
        <v>443</v>
      </c>
      <c r="B53" s="204">
        <v>48</v>
      </c>
      <c r="C53" s="205" t="s">
        <v>514</v>
      </c>
      <c r="D53" s="209">
        <v>100</v>
      </c>
      <c r="E53" s="204">
        <v>63</v>
      </c>
      <c r="F53" s="205" t="s">
        <v>513</v>
      </c>
      <c r="G53" s="209">
        <v>131.25</v>
      </c>
      <c r="H53" s="204">
        <v>44</v>
      </c>
      <c r="I53" s="205" t="s">
        <v>513</v>
      </c>
      <c r="J53" s="209">
        <v>91.666666666666657</v>
      </c>
      <c r="K53" s="283">
        <v>44</v>
      </c>
      <c r="L53" s="205" t="s">
        <v>458</v>
      </c>
      <c r="M53" s="251">
        <f t="shared" si="2"/>
        <v>91.666666666666657</v>
      </c>
      <c r="N53" s="259"/>
    </row>
    <row r="54" spans="1:14" x14ac:dyDescent="0.4">
      <c r="A54" s="219" t="s">
        <v>445</v>
      </c>
      <c r="B54" s="241" t="s">
        <v>509</v>
      </c>
      <c r="C54" s="205" t="s">
        <v>508</v>
      </c>
      <c r="D54" s="206" t="s">
        <v>23</v>
      </c>
      <c r="E54" s="241" t="s">
        <v>509</v>
      </c>
      <c r="F54" s="205" t="s">
        <v>508</v>
      </c>
      <c r="G54" s="206" t="s">
        <v>23</v>
      </c>
      <c r="H54" s="241" t="s">
        <v>509</v>
      </c>
      <c r="I54" s="205" t="s">
        <v>508</v>
      </c>
      <c r="J54" s="206" t="s">
        <v>23</v>
      </c>
      <c r="K54" s="300" t="s">
        <v>214</v>
      </c>
      <c r="L54" s="205" t="s">
        <v>458</v>
      </c>
      <c r="M54" s="206" t="s">
        <v>23</v>
      </c>
      <c r="N54" s="259"/>
    </row>
    <row r="55" spans="1:14" x14ac:dyDescent="0.4">
      <c r="A55" s="219" t="s">
        <v>447</v>
      </c>
      <c r="B55" s="241" t="s">
        <v>509</v>
      </c>
      <c r="C55" s="205" t="s">
        <v>508</v>
      </c>
      <c r="D55" s="206" t="s">
        <v>23</v>
      </c>
      <c r="E55" s="241" t="s">
        <v>509</v>
      </c>
      <c r="F55" s="205" t="s">
        <v>508</v>
      </c>
      <c r="G55" s="206" t="s">
        <v>23</v>
      </c>
      <c r="H55" s="241" t="s">
        <v>509</v>
      </c>
      <c r="I55" s="205" t="s">
        <v>508</v>
      </c>
      <c r="J55" s="206" t="s">
        <v>23</v>
      </c>
      <c r="K55" s="300" t="s">
        <v>214</v>
      </c>
      <c r="L55" s="205" t="s">
        <v>458</v>
      </c>
      <c r="M55" s="206" t="s">
        <v>23</v>
      </c>
      <c r="N55" s="259"/>
    </row>
    <row r="56" spans="1:14" x14ac:dyDescent="0.4">
      <c r="A56" s="219" t="s">
        <v>449</v>
      </c>
      <c r="B56" s="204">
        <v>25</v>
      </c>
      <c r="C56" s="205" t="s">
        <v>500</v>
      </c>
      <c r="D56" s="209">
        <v>96.15384615384616</v>
      </c>
      <c r="E56" s="204">
        <v>25</v>
      </c>
      <c r="F56" s="205" t="s">
        <v>500</v>
      </c>
      <c r="G56" s="209">
        <v>96.15384615384616</v>
      </c>
      <c r="H56" s="204">
        <v>24</v>
      </c>
      <c r="I56" s="205" t="s">
        <v>500</v>
      </c>
      <c r="J56" s="209">
        <v>92.307692307692307</v>
      </c>
      <c r="K56" s="283">
        <v>24</v>
      </c>
      <c r="L56" s="205" t="s">
        <v>458</v>
      </c>
      <c r="M56" s="251">
        <f t="shared" si="2"/>
        <v>96</v>
      </c>
      <c r="N56" s="259"/>
    </row>
    <row r="57" spans="1:14" x14ac:dyDescent="0.4">
      <c r="A57" s="219" t="s">
        <v>450</v>
      </c>
      <c r="B57" s="204">
        <v>106</v>
      </c>
      <c r="C57" s="205" t="s">
        <v>513</v>
      </c>
      <c r="D57" s="209">
        <v>94.642857142857139</v>
      </c>
      <c r="E57" s="204">
        <v>109</v>
      </c>
      <c r="F57" s="205" t="s">
        <v>455</v>
      </c>
      <c r="G57" s="209">
        <v>97.321428571428569</v>
      </c>
      <c r="H57" s="204">
        <v>112</v>
      </c>
      <c r="I57" s="205" t="s">
        <v>518</v>
      </c>
      <c r="J57" s="209">
        <v>100</v>
      </c>
      <c r="K57" s="283">
        <v>100</v>
      </c>
      <c r="L57" s="205" t="s">
        <v>458</v>
      </c>
      <c r="M57" s="251">
        <f t="shared" si="2"/>
        <v>94.339622641509436</v>
      </c>
      <c r="N57" s="259"/>
    </row>
    <row r="58" spans="1:14" x14ac:dyDescent="0.4">
      <c r="A58" s="219" t="s">
        <v>451</v>
      </c>
      <c r="B58" s="204">
        <v>24</v>
      </c>
      <c r="C58" s="205" t="s">
        <v>518</v>
      </c>
      <c r="D58" s="209">
        <v>96</v>
      </c>
      <c r="E58" s="204">
        <v>24</v>
      </c>
      <c r="F58" s="205" t="s">
        <v>518</v>
      </c>
      <c r="G58" s="209">
        <v>96</v>
      </c>
      <c r="H58" s="204">
        <v>24</v>
      </c>
      <c r="I58" s="205" t="s">
        <v>497</v>
      </c>
      <c r="J58" s="209">
        <v>96</v>
      </c>
      <c r="K58" s="283">
        <v>22</v>
      </c>
      <c r="L58" s="285" t="s">
        <v>666</v>
      </c>
      <c r="M58" s="251">
        <f t="shared" si="2"/>
        <v>91.666666666666657</v>
      </c>
      <c r="N58" s="259"/>
    </row>
    <row r="59" spans="1:14" x14ac:dyDescent="0.4">
      <c r="A59" s="219" t="s">
        <v>502</v>
      </c>
      <c r="B59" s="204">
        <v>277</v>
      </c>
      <c r="C59" s="205" t="s">
        <v>497</v>
      </c>
      <c r="D59" s="209">
        <v>285.56701030927837</v>
      </c>
      <c r="E59" s="204">
        <v>272</v>
      </c>
      <c r="F59" s="205" t="s">
        <v>497</v>
      </c>
      <c r="G59" s="209">
        <v>280.41237113402059</v>
      </c>
      <c r="H59" s="204">
        <v>259</v>
      </c>
      <c r="I59" s="205" t="s">
        <v>511</v>
      </c>
      <c r="J59" s="209">
        <v>267.01030927835052</v>
      </c>
      <c r="K59" s="283">
        <v>161</v>
      </c>
      <c r="L59" s="285" t="s">
        <v>673</v>
      </c>
      <c r="M59" s="251">
        <f t="shared" si="2"/>
        <v>58.122743682310471</v>
      </c>
      <c r="N59" s="259"/>
    </row>
    <row r="60" spans="1:14" x14ac:dyDescent="0.4">
      <c r="A60" s="219" t="s">
        <v>454</v>
      </c>
      <c r="B60" s="241" t="s">
        <v>509</v>
      </c>
      <c r="C60" s="205" t="s">
        <v>510</v>
      </c>
      <c r="D60" s="206" t="s">
        <v>23</v>
      </c>
      <c r="E60" s="241" t="s">
        <v>509</v>
      </c>
      <c r="F60" s="205" t="s">
        <v>508</v>
      </c>
      <c r="G60" s="245" t="s">
        <v>23</v>
      </c>
      <c r="H60" s="241" t="s">
        <v>509</v>
      </c>
      <c r="I60" s="205" t="s">
        <v>508</v>
      </c>
      <c r="J60" s="206" t="s">
        <v>23</v>
      </c>
      <c r="K60" s="284">
        <v>11</v>
      </c>
      <c r="L60" s="205" t="s">
        <v>458</v>
      </c>
      <c r="M60" s="206" t="s">
        <v>23</v>
      </c>
      <c r="N60" s="259"/>
    </row>
    <row r="61" spans="1:14" x14ac:dyDescent="0.4">
      <c r="A61" s="219" t="s">
        <v>456</v>
      </c>
      <c r="B61" s="204">
        <v>1491</v>
      </c>
      <c r="C61" s="205" t="s">
        <v>522</v>
      </c>
      <c r="D61" s="209">
        <v>98.221343873517782</v>
      </c>
      <c r="E61" s="204">
        <v>1452</v>
      </c>
      <c r="F61" s="205" t="s">
        <v>522</v>
      </c>
      <c r="G61" s="209">
        <v>95.652173913043484</v>
      </c>
      <c r="H61" s="204">
        <v>1441</v>
      </c>
      <c r="I61" s="205" t="s">
        <v>522</v>
      </c>
      <c r="J61" s="209">
        <v>94.927536231884062</v>
      </c>
      <c r="K61" s="283">
        <v>982</v>
      </c>
      <c r="L61" s="205" t="s">
        <v>458</v>
      </c>
      <c r="M61" s="251">
        <f t="shared" si="2"/>
        <v>65.861837692823613</v>
      </c>
      <c r="N61" s="259"/>
    </row>
    <row r="62" spans="1:14" x14ac:dyDescent="0.4">
      <c r="A62" s="219" t="s">
        <v>460</v>
      </c>
      <c r="B62" s="204">
        <v>118</v>
      </c>
      <c r="C62" s="205" t="s">
        <v>511</v>
      </c>
      <c r="D62" s="206" t="s">
        <v>23</v>
      </c>
      <c r="E62" s="204">
        <v>116</v>
      </c>
      <c r="F62" s="205" t="s">
        <v>511</v>
      </c>
      <c r="G62" s="206" t="s">
        <v>23</v>
      </c>
      <c r="H62" s="204">
        <v>104</v>
      </c>
      <c r="I62" s="205" t="s">
        <v>508</v>
      </c>
      <c r="J62" s="206" t="s">
        <v>23</v>
      </c>
      <c r="K62" s="284">
        <v>104</v>
      </c>
      <c r="L62" s="205" t="s">
        <v>458</v>
      </c>
      <c r="M62" s="251">
        <f t="shared" si="2"/>
        <v>88.135593220338976</v>
      </c>
      <c r="N62" s="259"/>
    </row>
    <row r="63" spans="1:14" x14ac:dyDescent="0.4">
      <c r="A63" s="219" t="s">
        <v>462</v>
      </c>
      <c r="B63" s="242" t="s">
        <v>509</v>
      </c>
      <c r="C63" s="205" t="s">
        <v>510</v>
      </c>
      <c r="D63" s="206" t="s">
        <v>23</v>
      </c>
      <c r="E63" s="242" t="s">
        <v>509</v>
      </c>
      <c r="F63" s="205" t="s">
        <v>510</v>
      </c>
      <c r="G63" s="206" t="s">
        <v>509</v>
      </c>
      <c r="H63" s="242" t="s">
        <v>214</v>
      </c>
      <c r="I63" s="205" t="s">
        <v>510</v>
      </c>
      <c r="J63" s="206" t="s">
        <v>509</v>
      </c>
      <c r="K63" s="242" t="s">
        <v>214</v>
      </c>
      <c r="L63" s="205" t="s">
        <v>458</v>
      </c>
      <c r="M63" s="206" t="s">
        <v>23</v>
      </c>
      <c r="N63" s="259"/>
    </row>
    <row r="64" spans="1:14" ht="7.5" customHeight="1" x14ac:dyDescent="0.4">
      <c r="A64" s="53"/>
      <c r="B64" s="48"/>
      <c r="C64" s="49"/>
      <c r="D64" s="50"/>
      <c r="E64" s="48"/>
      <c r="F64" s="49"/>
      <c r="G64" s="50"/>
      <c r="H64" s="48"/>
      <c r="I64" s="49"/>
      <c r="J64" s="50"/>
      <c r="K64" s="290"/>
      <c r="L64" s="291"/>
      <c r="M64" s="58"/>
    </row>
    <row r="65" spans="11:13" x14ac:dyDescent="0.4">
      <c r="K65" s="294"/>
      <c r="L65" s="294"/>
      <c r="M65" s="294"/>
    </row>
    <row r="66" spans="11:13" x14ac:dyDescent="0.4">
      <c r="K66" s="294"/>
      <c r="L66" s="294"/>
      <c r="M66" s="294"/>
    </row>
    <row r="67" spans="11:13" x14ac:dyDescent="0.4">
      <c r="K67" s="294"/>
      <c r="L67" s="294"/>
      <c r="M67" s="294"/>
    </row>
  </sheetData>
  <mergeCells count="27">
    <mergeCell ref="A46:A47"/>
    <mergeCell ref="K46:M46"/>
    <mergeCell ref="B46:D46"/>
    <mergeCell ref="E46:G46"/>
    <mergeCell ref="H46:J46"/>
    <mergeCell ref="K47:L47"/>
    <mergeCell ref="B47:C47"/>
    <mergeCell ref="E47:F47"/>
    <mergeCell ref="H47:I47"/>
    <mergeCell ref="A24:A25"/>
    <mergeCell ref="K24:M24"/>
    <mergeCell ref="B24:D24"/>
    <mergeCell ref="E24:G24"/>
    <mergeCell ref="H24:J24"/>
    <mergeCell ref="K25:L25"/>
    <mergeCell ref="B25:C25"/>
    <mergeCell ref="E25:F25"/>
    <mergeCell ref="H25:I25"/>
    <mergeCell ref="A2:A3"/>
    <mergeCell ref="K2:M2"/>
    <mergeCell ref="B2:D2"/>
    <mergeCell ref="E2:G2"/>
    <mergeCell ref="H2:J2"/>
    <mergeCell ref="K3:L3"/>
    <mergeCell ref="B3:C3"/>
    <mergeCell ref="E3:F3"/>
    <mergeCell ref="H3:I3"/>
  </mergeCells>
  <phoneticPr fontId="3"/>
  <pageMargins left="0.7" right="0.7" top="0.75" bottom="0.75" header="0.3" footer="0.3"/>
  <pageSetup paperSize="9" scale="61" orientation="portrait" r:id="rId1"/>
  <ignoredErrors>
    <ignoredError sqref="B22:J23 E24:J24 E46:J46 B5:C19 E5:F19 H5:I19 B20:I21 B44:J45 B27:C41 E27:F41 H27:I41 B42:I43 B64:J64 B49:C61 E63:J63 E49:F61 H49:I61 B26:J26 B25:C25 E25:F25 H25:I25 B48:J48 B47:C47 E47:F47 H47:I47 B62:C63 E62:F62 H62:I62 L30:L42 L49 L58:L59 L5:L1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2"/>
  <sheetViews>
    <sheetView zoomScaleNormal="100" zoomScaleSheetLayoutView="100" workbookViewId="0">
      <selection activeCell="L9" sqref="L9"/>
    </sheetView>
  </sheetViews>
  <sheetFormatPr defaultRowHeight="18.75" x14ac:dyDescent="0.4"/>
  <cols>
    <col min="1" max="1" width="21.25" style="2" customWidth="1"/>
    <col min="2" max="2" width="9.875" style="2" customWidth="1"/>
    <col min="3" max="3" width="9.125" style="2" bestFit="1" customWidth="1"/>
    <col min="4" max="4" width="9.875" style="2" customWidth="1"/>
    <col min="5" max="5" width="9.125" style="2" bestFit="1" customWidth="1"/>
    <col min="6" max="6" width="9.875" style="2" customWidth="1"/>
    <col min="7" max="7" width="9.125" style="2" bestFit="1" customWidth="1"/>
    <col min="8" max="8" width="9.875" style="46" customWidth="1"/>
    <col min="9" max="9" width="9.125" style="46" bestFit="1" customWidth="1"/>
    <col min="10" max="10" width="11.125" style="2" bestFit="1" customWidth="1"/>
    <col min="11" max="16384" width="9" style="2"/>
  </cols>
  <sheetData>
    <row r="1" spans="1:10" ht="31.5" customHeight="1" x14ac:dyDescent="0.4">
      <c r="A1" s="68" t="s">
        <v>538</v>
      </c>
      <c r="B1" s="60"/>
      <c r="C1" s="60"/>
      <c r="D1" s="60"/>
      <c r="E1" s="60"/>
      <c r="F1" s="60"/>
      <c r="G1" s="60"/>
    </row>
    <row r="2" spans="1:10" x14ac:dyDescent="0.4">
      <c r="A2" s="418" t="s">
        <v>432</v>
      </c>
      <c r="B2" s="420" t="s">
        <v>708</v>
      </c>
      <c r="C2" s="421"/>
      <c r="D2" s="420" t="s">
        <v>433</v>
      </c>
      <c r="E2" s="421"/>
      <c r="F2" s="420" t="s">
        <v>539</v>
      </c>
      <c r="G2" s="421"/>
      <c r="H2" s="420" t="s">
        <v>434</v>
      </c>
      <c r="I2" s="421"/>
    </row>
    <row r="3" spans="1:10" x14ac:dyDescent="0.4">
      <c r="A3" s="419"/>
      <c r="B3" s="365" t="s">
        <v>252</v>
      </c>
      <c r="C3" s="365" t="s">
        <v>435</v>
      </c>
      <c r="D3" s="365" t="s">
        <v>252</v>
      </c>
      <c r="E3" s="365" t="s">
        <v>435</v>
      </c>
      <c r="F3" s="365" t="s">
        <v>252</v>
      </c>
      <c r="G3" s="365" t="s">
        <v>435</v>
      </c>
      <c r="H3" s="365" t="s">
        <v>252</v>
      </c>
      <c r="I3" s="365" t="s">
        <v>435</v>
      </c>
    </row>
    <row r="4" spans="1:10" x14ac:dyDescent="0.4">
      <c r="A4" s="366"/>
      <c r="B4" s="247" t="s">
        <v>253</v>
      </c>
      <c r="C4" s="248" t="s">
        <v>436</v>
      </c>
      <c r="D4" s="247" t="s">
        <v>253</v>
      </c>
      <c r="E4" s="248" t="s">
        <v>436</v>
      </c>
      <c r="F4" s="247" t="s">
        <v>253</v>
      </c>
      <c r="G4" s="248" t="s">
        <v>436</v>
      </c>
      <c r="H4" s="247" t="s">
        <v>253</v>
      </c>
      <c r="I4" s="248" t="s">
        <v>436</v>
      </c>
    </row>
    <row r="5" spans="1:10" x14ac:dyDescent="0.4">
      <c r="A5" s="249" t="s">
        <v>437</v>
      </c>
      <c r="B5" s="250">
        <v>763465</v>
      </c>
      <c r="C5" s="251">
        <v>104.2916584704828</v>
      </c>
      <c r="D5" s="250">
        <v>695315</v>
      </c>
      <c r="E5" s="251">
        <v>94.982159639805047</v>
      </c>
      <c r="F5" s="250">
        <v>661244</v>
      </c>
      <c r="G5" s="251">
        <v>90.327956636723272</v>
      </c>
      <c r="H5" s="250">
        <v>570416</v>
      </c>
      <c r="I5" s="251">
        <f>H5/B5*100</f>
        <v>74.714099533049975</v>
      </c>
      <c r="J5" s="430"/>
    </row>
    <row r="6" spans="1:10" x14ac:dyDescent="0.4">
      <c r="A6" s="249" t="s">
        <v>438</v>
      </c>
      <c r="B6" s="250">
        <v>129220</v>
      </c>
      <c r="C6" s="251">
        <v>106.05799456660019</v>
      </c>
      <c r="D6" s="250">
        <v>105672</v>
      </c>
      <c r="E6" s="251">
        <v>86.730849727919633</v>
      </c>
      <c r="F6" s="250">
        <v>132349</v>
      </c>
      <c r="G6" s="251">
        <v>108.62613777197778</v>
      </c>
      <c r="H6" s="250">
        <v>250582</v>
      </c>
      <c r="I6" s="251">
        <f t="shared" ref="I6:I17" si="0">H6/B6*100</f>
        <v>193.91889800340505</v>
      </c>
      <c r="J6" s="430"/>
    </row>
    <row r="7" spans="1:10" x14ac:dyDescent="0.4">
      <c r="A7" s="249" t="s">
        <v>440</v>
      </c>
      <c r="B7" s="252" t="s">
        <v>110</v>
      </c>
      <c r="C7" s="252" t="s">
        <v>110</v>
      </c>
      <c r="D7" s="252" t="s">
        <v>540</v>
      </c>
      <c r="E7" s="252" t="s">
        <v>110</v>
      </c>
      <c r="F7" s="252" t="s">
        <v>540</v>
      </c>
      <c r="G7" s="252" t="s">
        <v>110</v>
      </c>
      <c r="H7" s="250">
        <v>57008</v>
      </c>
      <c r="I7" s="253" t="s">
        <v>540</v>
      </c>
      <c r="J7" s="430"/>
    </row>
    <row r="8" spans="1:10" x14ac:dyDescent="0.4">
      <c r="A8" s="249" t="s">
        <v>442</v>
      </c>
      <c r="B8" s="250">
        <v>682188</v>
      </c>
      <c r="C8" s="251">
        <v>107.65700650813992</v>
      </c>
      <c r="D8" s="250">
        <v>739223</v>
      </c>
      <c r="E8" s="251">
        <v>116.6577766275084</v>
      </c>
      <c r="F8" s="250">
        <v>718145</v>
      </c>
      <c r="G8" s="251">
        <v>113.33142907642488</v>
      </c>
      <c r="H8" s="250">
        <v>610941</v>
      </c>
      <c r="I8" s="251">
        <f t="shared" si="0"/>
        <v>89.556104768773409</v>
      </c>
      <c r="J8" s="430"/>
    </row>
    <row r="9" spans="1:10" x14ac:dyDescent="0.4">
      <c r="A9" s="249" t="s">
        <v>443</v>
      </c>
      <c r="B9" s="250">
        <v>2223584</v>
      </c>
      <c r="C9" s="251">
        <v>97.404499230123946</v>
      </c>
      <c r="D9" s="250">
        <v>2277925</v>
      </c>
      <c r="E9" s="251">
        <v>99.78491656208179</v>
      </c>
      <c r="F9" s="250">
        <v>2157757</v>
      </c>
      <c r="G9" s="251">
        <v>94.520935591052364</v>
      </c>
      <c r="H9" s="250">
        <v>2031265</v>
      </c>
      <c r="I9" s="251">
        <f t="shared" si="0"/>
        <v>91.350945140817714</v>
      </c>
      <c r="J9" s="430"/>
    </row>
    <row r="10" spans="1:10" x14ac:dyDescent="0.4">
      <c r="A10" s="249" t="s">
        <v>445</v>
      </c>
      <c r="B10" s="252" t="s">
        <v>110</v>
      </c>
      <c r="C10" s="253" t="s">
        <v>110</v>
      </c>
      <c r="D10" s="252" t="s">
        <v>540</v>
      </c>
      <c r="E10" s="252" t="s">
        <v>110</v>
      </c>
      <c r="F10" s="252" t="s">
        <v>540</v>
      </c>
      <c r="G10" s="252" t="s">
        <v>110</v>
      </c>
      <c r="H10" s="252" t="s">
        <v>700</v>
      </c>
      <c r="I10" s="253" t="s">
        <v>700</v>
      </c>
      <c r="J10" s="430"/>
    </row>
    <row r="11" spans="1:10" x14ac:dyDescent="0.4">
      <c r="A11" s="249" t="s">
        <v>447</v>
      </c>
      <c r="B11" s="250">
        <v>105649</v>
      </c>
      <c r="C11" s="251">
        <v>94.895447849674838</v>
      </c>
      <c r="D11" s="250">
        <v>109404</v>
      </c>
      <c r="E11" s="251">
        <v>98.268242733445916</v>
      </c>
      <c r="F11" s="250">
        <v>102423</v>
      </c>
      <c r="G11" s="251">
        <v>91.997808356986312</v>
      </c>
      <c r="H11" s="250">
        <v>82226</v>
      </c>
      <c r="I11" s="251">
        <f t="shared" si="0"/>
        <v>77.829416274645297</v>
      </c>
      <c r="J11" s="430"/>
    </row>
    <row r="12" spans="1:10" x14ac:dyDescent="0.4">
      <c r="A12" s="249" t="s">
        <v>449</v>
      </c>
      <c r="B12" s="250">
        <v>287866</v>
      </c>
      <c r="C12" s="251">
        <v>96.718116881807859</v>
      </c>
      <c r="D12" s="250">
        <v>235706</v>
      </c>
      <c r="E12" s="251">
        <v>79.19323733175645</v>
      </c>
      <c r="F12" s="250">
        <v>231097</v>
      </c>
      <c r="G12" s="251">
        <v>77.64469113071759</v>
      </c>
      <c r="H12" s="250">
        <v>169780</v>
      </c>
      <c r="I12" s="251">
        <f t="shared" si="0"/>
        <v>58.978830428046379</v>
      </c>
      <c r="J12" s="430"/>
    </row>
    <row r="13" spans="1:10" x14ac:dyDescent="0.4">
      <c r="A13" s="249" t="s">
        <v>450</v>
      </c>
      <c r="B13" s="250">
        <v>206258</v>
      </c>
      <c r="C13" s="251">
        <v>102.65218062101538</v>
      </c>
      <c r="D13" s="250">
        <v>204987</v>
      </c>
      <c r="E13" s="251">
        <v>102.01961887034723</v>
      </c>
      <c r="F13" s="250">
        <v>203733</v>
      </c>
      <c r="G13" s="251">
        <v>101.39551781972737</v>
      </c>
      <c r="H13" s="250">
        <v>183449</v>
      </c>
      <c r="I13" s="251">
        <f t="shared" si="0"/>
        <v>88.941519844078769</v>
      </c>
      <c r="J13" s="430"/>
    </row>
    <row r="14" spans="1:10" x14ac:dyDescent="0.4">
      <c r="A14" s="249" t="s">
        <v>451</v>
      </c>
      <c r="B14" s="250">
        <v>699977</v>
      </c>
      <c r="C14" s="251">
        <v>100.50180765619213</v>
      </c>
      <c r="D14" s="250">
        <v>672375</v>
      </c>
      <c r="E14" s="251">
        <v>96.53874759146683</v>
      </c>
      <c r="F14" s="250">
        <v>611465</v>
      </c>
      <c r="G14" s="251">
        <v>87.793367237057097</v>
      </c>
      <c r="H14" s="250">
        <v>528672</v>
      </c>
      <c r="I14" s="251">
        <f t="shared" si="0"/>
        <v>75.527053031742469</v>
      </c>
      <c r="J14" s="430"/>
    </row>
    <row r="15" spans="1:10" x14ac:dyDescent="0.4">
      <c r="A15" s="249" t="s">
        <v>453</v>
      </c>
      <c r="B15" s="250">
        <v>694799</v>
      </c>
      <c r="C15" s="251">
        <v>101.86234782200745</v>
      </c>
      <c r="D15" s="250">
        <v>695903</v>
      </c>
      <c r="E15" s="251">
        <v>102.02420187187727</v>
      </c>
      <c r="F15" s="250">
        <v>675867</v>
      </c>
      <c r="G15" s="251">
        <v>99.086785437826933</v>
      </c>
      <c r="H15" s="250">
        <v>602852</v>
      </c>
      <c r="I15" s="251">
        <f t="shared" si="0"/>
        <v>86.766388552660558</v>
      </c>
      <c r="J15" s="430"/>
    </row>
    <row r="16" spans="1:10" x14ac:dyDescent="0.4">
      <c r="A16" s="249" t="s">
        <v>454</v>
      </c>
      <c r="B16" s="250">
        <v>3578798</v>
      </c>
      <c r="C16" s="251">
        <v>126.87214331015662</v>
      </c>
      <c r="D16" s="250">
        <v>4145769</v>
      </c>
      <c r="E16" s="251">
        <v>146.97186002082395</v>
      </c>
      <c r="F16" s="250">
        <v>3655809</v>
      </c>
      <c r="G16" s="251">
        <v>129.60226404579424</v>
      </c>
      <c r="H16" s="250">
        <v>3658687</v>
      </c>
      <c r="I16" s="251">
        <f t="shared" si="0"/>
        <v>102.23228581216375</v>
      </c>
      <c r="J16" s="430"/>
    </row>
    <row r="17" spans="1:10" x14ac:dyDescent="0.4">
      <c r="A17" s="249" t="s">
        <v>456</v>
      </c>
      <c r="B17" s="250">
        <v>335809</v>
      </c>
      <c r="C17" s="251">
        <v>78.220633108942266</v>
      </c>
      <c r="D17" s="250">
        <v>371217</v>
      </c>
      <c r="E17" s="251">
        <v>86.4682863199087</v>
      </c>
      <c r="F17" s="250">
        <v>439389</v>
      </c>
      <c r="G17" s="251">
        <v>102.3477207612215</v>
      </c>
      <c r="H17" s="250">
        <v>412881</v>
      </c>
      <c r="I17" s="251">
        <f t="shared" si="0"/>
        <v>122.95114186933644</v>
      </c>
      <c r="J17" s="430"/>
    </row>
    <row r="18" spans="1:10" x14ac:dyDescent="0.4">
      <c r="A18" s="219" t="s">
        <v>460</v>
      </c>
      <c r="B18" s="252" t="s">
        <v>110</v>
      </c>
      <c r="C18" s="254" t="s">
        <v>23</v>
      </c>
      <c r="D18" s="253" t="s">
        <v>540</v>
      </c>
      <c r="E18" s="254" t="s">
        <v>23</v>
      </c>
      <c r="F18" s="253" t="s">
        <v>540</v>
      </c>
      <c r="G18" s="254" t="s">
        <v>23</v>
      </c>
      <c r="H18" s="253" t="s">
        <v>540</v>
      </c>
      <c r="I18" s="254" t="s">
        <v>23</v>
      </c>
      <c r="J18" s="430"/>
    </row>
    <row r="19" spans="1:10" x14ac:dyDescent="0.4">
      <c r="A19" s="219" t="s">
        <v>462</v>
      </c>
      <c r="B19" s="255" t="s">
        <v>214</v>
      </c>
      <c r="C19" s="254" t="s">
        <v>214</v>
      </c>
      <c r="D19" s="254" t="s">
        <v>214</v>
      </c>
      <c r="E19" s="254" t="s">
        <v>214</v>
      </c>
      <c r="F19" s="254" t="s">
        <v>214</v>
      </c>
      <c r="G19" s="254" t="s">
        <v>23</v>
      </c>
      <c r="H19" s="255" t="s">
        <v>699</v>
      </c>
      <c r="I19" s="254" t="s">
        <v>699</v>
      </c>
    </row>
    <row r="20" spans="1:10" ht="4.5" customHeight="1" x14ac:dyDescent="0.4">
      <c r="A20" s="56"/>
      <c r="B20" s="57"/>
      <c r="C20" s="58"/>
      <c r="D20" s="57"/>
      <c r="E20" s="58"/>
      <c r="F20" s="59"/>
      <c r="G20" s="58"/>
      <c r="H20" s="274"/>
      <c r="I20" s="268"/>
    </row>
    <row r="21" spans="1:10" x14ac:dyDescent="0.4">
      <c r="A21" s="60"/>
      <c r="B21" s="60"/>
      <c r="C21" s="61"/>
      <c r="D21" s="62"/>
      <c r="E21" s="62"/>
      <c r="F21" s="63"/>
      <c r="G21" s="60"/>
    </row>
    <row r="22" spans="1:10" ht="32.25" customHeight="1" x14ac:dyDescent="0.4">
      <c r="A22" s="68" t="s">
        <v>541</v>
      </c>
      <c r="B22" s="60"/>
      <c r="C22" s="60"/>
      <c r="D22" s="60"/>
      <c r="E22" s="60"/>
      <c r="F22" s="64"/>
      <c r="G22" s="65"/>
    </row>
    <row r="23" spans="1:10" x14ac:dyDescent="0.4">
      <c r="A23" s="418" t="s">
        <v>432</v>
      </c>
      <c r="B23" s="420" t="s">
        <v>708</v>
      </c>
      <c r="C23" s="421"/>
      <c r="D23" s="420" t="s">
        <v>433</v>
      </c>
      <c r="E23" s="421"/>
      <c r="F23" s="420" t="s">
        <v>539</v>
      </c>
      <c r="G23" s="421"/>
      <c r="H23" s="420" t="s">
        <v>434</v>
      </c>
      <c r="I23" s="421"/>
    </row>
    <row r="24" spans="1:10" x14ac:dyDescent="0.4">
      <c r="A24" s="419"/>
      <c r="B24" s="365" t="s">
        <v>252</v>
      </c>
      <c r="C24" s="365" t="s">
        <v>435</v>
      </c>
      <c r="D24" s="365" t="s">
        <v>252</v>
      </c>
      <c r="E24" s="365" t="s">
        <v>435</v>
      </c>
      <c r="F24" s="365" t="s">
        <v>252</v>
      </c>
      <c r="G24" s="365" t="s">
        <v>435</v>
      </c>
      <c r="H24" s="365" t="s">
        <v>252</v>
      </c>
      <c r="I24" s="365" t="s">
        <v>435</v>
      </c>
    </row>
    <row r="25" spans="1:10" x14ac:dyDescent="0.4">
      <c r="A25" s="366"/>
      <c r="B25" s="247" t="s">
        <v>253</v>
      </c>
      <c r="C25" s="248" t="s">
        <v>436</v>
      </c>
      <c r="D25" s="247" t="s">
        <v>253</v>
      </c>
      <c r="E25" s="248" t="s">
        <v>436</v>
      </c>
      <c r="F25" s="247" t="s">
        <v>253</v>
      </c>
      <c r="G25" s="248" t="s">
        <v>436</v>
      </c>
      <c r="H25" s="247" t="s">
        <v>253</v>
      </c>
      <c r="I25" s="248" t="s">
        <v>436</v>
      </c>
    </row>
    <row r="26" spans="1:10" x14ac:dyDescent="0.4">
      <c r="A26" s="249" t="s">
        <v>437</v>
      </c>
      <c r="B26" s="256" t="s">
        <v>110</v>
      </c>
      <c r="C26" s="253" t="s">
        <v>110</v>
      </c>
      <c r="D26" s="256" t="s">
        <v>110</v>
      </c>
      <c r="E26" s="253" t="s">
        <v>110</v>
      </c>
      <c r="F26" s="256" t="s">
        <v>110</v>
      </c>
      <c r="G26" s="253" t="s">
        <v>110</v>
      </c>
      <c r="H26" s="257">
        <v>451111</v>
      </c>
      <c r="I26" s="253" t="s">
        <v>707</v>
      </c>
    </row>
    <row r="27" spans="1:10" x14ac:dyDescent="0.4">
      <c r="A27" s="249" t="s">
        <v>438</v>
      </c>
      <c r="B27" s="256" t="s">
        <v>110</v>
      </c>
      <c r="C27" s="253" t="s">
        <v>110</v>
      </c>
      <c r="D27" s="256" t="s">
        <v>110</v>
      </c>
      <c r="E27" s="253" t="s">
        <v>110</v>
      </c>
      <c r="F27" s="256" t="s">
        <v>110</v>
      </c>
      <c r="G27" s="253" t="s">
        <v>110</v>
      </c>
      <c r="H27" s="257">
        <v>537694</v>
      </c>
      <c r="I27" s="253" t="s">
        <v>707</v>
      </c>
    </row>
    <row r="28" spans="1:10" x14ac:dyDescent="0.4">
      <c r="A28" s="249" t="s">
        <v>440</v>
      </c>
      <c r="B28" s="256" t="s">
        <v>110</v>
      </c>
      <c r="C28" s="253" t="s">
        <v>110</v>
      </c>
      <c r="D28" s="256" t="s">
        <v>110</v>
      </c>
      <c r="E28" s="253" t="s">
        <v>110</v>
      </c>
      <c r="F28" s="256" t="s">
        <v>110</v>
      </c>
      <c r="G28" s="253" t="s">
        <v>110</v>
      </c>
      <c r="H28" s="257">
        <v>293336</v>
      </c>
      <c r="I28" s="253" t="s">
        <v>707</v>
      </c>
    </row>
    <row r="29" spans="1:10" x14ac:dyDescent="0.4">
      <c r="A29" s="249" t="s">
        <v>442</v>
      </c>
      <c r="B29" s="250">
        <v>378410</v>
      </c>
      <c r="C29" s="251">
        <v>104.90320827892872</v>
      </c>
      <c r="D29" s="250">
        <v>395607</v>
      </c>
      <c r="E29" s="251">
        <v>109.67057825533719</v>
      </c>
      <c r="F29" s="250">
        <v>355075</v>
      </c>
      <c r="G29" s="251">
        <v>98.434255647685347</v>
      </c>
      <c r="H29" s="257">
        <v>338887</v>
      </c>
      <c r="I29" s="251">
        <f>H29/B29*100</f>
        <v>89.555508575354764</v>
      </c>
    </row>
    <row r="30" spans="1:10" x14ac:dyDescent="0.4">
      <c r="A30" s="249" t="s">
        <v>443</v>
      </c>
      <c r="B30" s="250">
        <v>527160</v>
      </c>
      <c r="C30" s="251">
        <v>84.749277759825603</v>
      </c>
      <c r="D30" s="250">
        <v>527423</v>
      </c>
      <c r="E30" s="251">
        <v>84.791559154565022</v>
      </c>
      <c r="F30" s="250">
        <v>492802</v>
      </c>
      <c r="G30" s="251">
        <v>79.225687796110435</v>
      </c>
      <c r="H30" s="257">
        <v>709233</v>
      </c>
      <c r="I30" s="251">
        <f t="shared" ref="I30:I40" si="1">H30/B30*100</f>
        <v>134.53847029364897</v>
      </c>
    </row>
    <row r="31" spans="1:10" x14ac:dyDescent="0.4">
      <c r="A31" s="249" t="s">
        <v>445</v>
      </c>
      <c r="B31" s="255" t="s">
        <v>23</v>
      </c>
      <c r="C31" s="254" t="s">
        <v>23</v>
      </c>
      <c r="D31" s="255" t="s">
        <v>23</v>
      </c>
      <c r="E31" s="254" t="s">
        <v>23</v>
      </c>
      <c r="F31" s="255" t="s">
        <v>23</v>
      </c>
      <c r="G31" s="254" t="s">
        <v>23</v>
      </c>
      <c r="H31" s="255" t="s">
        <v>699</v>
      </c>
      <c r="I31" s="254" t="s">
        <v>699</v>
      </c>
    </row>
    <row r="32" spans="1:10" x14ac:dyDescent="0.4">
      <c r="A32" s="249" t="s">
        <v>447</v>
      </c>
      <c r="B32" s="256" t="s">
        <v>110</v>
      </c>
      <c r="C32" s="253" t="s">
        <v>110</v>
      </c>
      <c r="D32" s="257">
        <v>25592</v>
      </c>
      <c r="E32" s="251">
        <v>114.58249384374299</v>
      </c>
      <c r="F32" s="257">
        <v>22767</v>
      </c>
      <c r="G32" s="251">
        <v>101.93418401611819</v>
      </c>
      <c r="H32" s="257">
        <v>17070</v>
      </c>
      <c r="I32" s="251">
        <f>H32/F32*100</f>
        <v>74.976940308341028</v>
      </c>
    </row>
    <row r="33" spans="1:9" x14ac:dyDescent="0.4">
      <c r="A33" s="249" t="s">
        <v>449</v>
      </c>
      <c r="B33" s="256" t="s">
        <v>110</v>
      </c>
      <c r="C33" s="253" t="s">
        <v>110</v>
      </c>
      <c r="D33" s="256" t="s">
        <v>110</v>
      </c>
      <c r="E33" s="253" t="s">
        <v>110</v>
      </c>
      <c r="F33" s="256" t="s">
        <v>110</v>
      </c>
      <c r="G33" s="253" t="s">
        <v>110</v>
      </c>
      <c r="H33" s="256" t="s">
        <v>700</v>
      </c>
      <c r="I33" s="253" t="s">
        <v>700</v>
      </c>
    </row>
    <row r="34" spans="1:9" x14ac:dyDescent="0.4">
      <c r="A34" s="249" t="s">
        <v>450</v>
      </c>
      <c r="B34" s="252" t="s">
        <v>110</v>
      </c>
      <c r="C34" s="253" t="s">
        <v>110</v>
      </c>
      <c r="D34" s="256" t="s">
        <v>110</v>
      </c>
      <c r="E34" s="252" t="s">
        <v>110</v>
      </c>
      <c r="F34" s="256" t="s">
        <v>110</v>
      </c>
      <c r="G34" s="253" t="s">
        <v>110</v>
      </c>
      <c r="H34" s="252" t="s">
        <v>700</v>
      </c>
      <c r="I34" s="253" t="s">
        <v>700</v>
      </c>
    </row>
    <row r="35" spans="1:9" x14ac:dyDescent="0.4">
      <c r="A35" s="249" t="s">
        <v>451</v>
      </c>
      <c r="B35" s="256" t="s">
        <v>110</v>
      </c>
      <c r="C35" s="253" t="s">
        <v>110</v>
      </c>
      <c r="D35" s="256" t="s">
        <v>110</v>
      </c>
      <c r="E35" s="253" t="s">
        <v>110</v>
      </c>
      <c r="F35" s="256" t="s">
        <v>110</v>
      </c>
      <c r="G35" s="253" t="s">
        <v>110</v>
      </c>
      <c r="H35" s="257">
        <v>200703</v>
      </c>
      <c r="I35" s="253" t="s">
        <v>700</v>
      </c>
    </row>
    <row r="36" spans="1:9" x14ac:dyDescent="0.4">
      <c r="A36" s="249" t="s">
        <v>453</v>
      </c>
      <c r="B36" s="250">
        <v>49442</v>
      </c>
      <c r="C36" s="251">
        <v>108.81679725327933</v>
      </c>
      <c r="D36" s="250">
        <v>48249</v>
      </c>
      <c r="E36" s="251">
        <v>106.19112597939959</v>
      </c>
      <c r="F36" s="250">
        <v>45538</v>
      </c>
      <c r="G36" s="251">
        <v>100.22449159256976</v>
      </c>
      <c r="H36" s="257">
        <v>42557</v>
      </c>
      <c r="I36" s="251">
        <f t="shared" si="1"/>
        <v>86.07459245176166</v>
      </c>
    </row>
    <row r="37" spans="1:9" x14ac:dyDescent="0.4">
      <c r="A37" s="249" t="s">
        <v>454</v>
      </c>
      <c r="B37" s="250">
        <v>1216165</v>
      </c>
      <c r="C37" s="251">
        <v>121.96617702954372</v>
      </c>
      <c r="D37" s="250">
        <v>1112055</v>
      </c>
      <c r="E37" s="251">
        <v>111.52524287131205</v>
      </c>
      <c r="F37" s="250">
        <v>1168980</v>
      </c>
      <c r="G37" s="251">
        <v>117.23411019392597</v>
      </c>
      <c r="H37" s="257">
        <v>1502429</v>
      </c>
      <c r="I37" s="251">
        <f t="shared" si="1"/>
        <v>123.53825344422837</v>
      </c>
    </row>
    <row r="38" spans="1:9" x14ac:dyDescent="0.4">
      <c r="A38" s="249" t="s">
        <v>456</v>
      </c>
      <c r="B38" s="250">
        <v>1886172</v>
      </c>
      <c r="C38" s="251">
        <v>101.5881530792784</v>
      </c>
      <c r="D38" s="250">
        <v>1673270</v>
      </c>
      <c r="E38" s="251">
        <v>90.121372230615322</v>
      </c>
      <c r="F38" s="250">
        <v>1718114</v>
      </c>
      <c r="G38" s="251">
        <v>92.536644611229164</v>
      </c>
      <c r="H38" s="257">
        <v>1771361</v>
      </c>
      <c r="I38" s="251">
        <f t="shared" si="1"/>
        <v>93.913015355969648</v>
      </c>
    </row>
    <row r="39" spans="1:9" x14ac:dyDescent="0.4">
      <c r="A39" s="219" t="s">
        <v>460</v>
      </c>
      <c r="B39" s="252" t="s">
        <v>110</v>
      </c>
      <c r="C39" s="254" t="s">
        <v>214</v>
      </c>
      <c r="D39" s="252" t="s">
        <v>110</v>
      </c>
      <c r="E39" s="254" t="s">
        <v>23</v>
      </c>
      <c r="F39" s="252" t="s">
        <v>110</v>
      </c>
      <c r="G39" s="254" t="s">
        <v>23</v>
      </c>
      <c r="H39" s="252" t="s">
        <v>700</v>
      </c>
      <c r="I39" s="254" t="s">
        <v>699</v>
      </c>
    </row>
    <row r="40" spans="1:9" x14ac:dyDescent="0.4">
      <c r="A40" s="219" t="s">
        <v>462</v>
      </c>
      <c r="B40" s="255">
        <v>6231309</v>
      </c>
      <c r="C40" s="254" t="s">
        <v>214</v>
      </c>
      <c r="D40" s="255">
        <v>6216391</v>
      </c>
      <c r="E40" s="254" t="s">
        <v>214</v>
      </c>
      <c r="F40" s="255">
        <v>5454885</v>
      </c>
      <c r="G40" s="254" t="s">
        <v>214</v>
      </c>
      <c r="H40" s="255">
        <v>4335936</v>
      </c>
      <c r="I40" s="251">
        <f t="shared" si="1"/>
        <v>69.583068340857437</v>
      </c>
    </row>
    <row r="41" spans="1:9" ht="6" customHeight="1" x14ac:dyDescent="0.4">
      <c r="A41" s="56"/>
      <c r="B41" s="57"/>
      <c r="C41" s="58"/>
      <c r="D41" s="57"/>
      <c r="E41" s="58"/>
      <c r="F41" s="59"/>
      <c r="G41" s="58"/>
      <c r="H41" s="57"/>
      <c r="I41" s="58"/>
    </row>
    <row r="42" spans="1:9" x14ac:dyDescent="0.4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28.5" customHeight="1" x14ac:dyDescent="0.4">
      <c r="A43" s="68" t="s">
        <v>542</v>
      </c>
      <c r="B43" s="60"/>
      <c r="C43" s="60"/>
      <c r="D43" s="60"/>
      <c r="E43" s="60"/>
      <c r="F43" s="60"/>
      <c r="G43" s="60"/>
      <c r="H43" s="60"/>
      <c r="I43" s="60"/>
    </row>
    <row r="44" spans="1:9" x14ac:dyDescent="0.4">
      <c r="A44" s="418" t="s">
        <v>432</v>
      </c>
      <c r="B44" s="420" t="s">
        <v>708</v>
      </c>
      <c r="C44" s="421"/>
      <c r="D44" s="420" t="s">
        <v>433</v>
      </c>
      <c r="E44" s="421"/>
      <c r="F44" s="420" t="s">
        <v>539</v>
      </c>
      <c r="G44" s="421"/>
      <c r="H44" s="420" t="s">
        <v>434</v>
      </c>
      <c r="I44" s="421"/>
    </row>
    <row r="45" spans="1:9" x14ac:dyDescent="0.4">
      <c r="A45" s="419"/>
      <c r="B45" s="365" t="s">
        <v>252</v>
      </c>
      <c r="C45" s="365" t="s">
        <v>435</v>
      </c>
      <c r="D45" s="365" t="s">
        <v>252</v>
      </c>
      <c r="E45" s="365" t="s">
        <v>435</v>
      </c>
      <c r="F45" s="365" t="s">
        <v>252</v>
      </c>
      <c r="G45" s="365" t="s">
        <v>435</v>
      </c>
      <c r="H45" s="365" t="s">
        <v>252</v>
      </c>
      <c r="I45" s="365" t="s">
        <v>435</v>
      </c>
    </row>
    <row r="46" spans="1:9" x14ac:dyDescent="0.4">
      <c r="A46" s="366"/>
      <c r="B46" s="247" t="s">
        <v>253</v>
      </c>
      <c r="C46" s="248" t="s">
        <v>436</v>
      </c>
      <c r="D46" s="247" t="s">
        <v>253</v>
      </c>
      <c r="E46" s="248" t="s">
        <v>436</v>
      </c>
      <c r="F46" s="247" t="s">
        <v>253</v>
      </c>
      <c r="G46" s="248" t="s">
        <v>436</v>
      </c>
      <c r="H46" s="247" t="s">
        <v>253</v>
      </c>
      <c r="I46" s="248" t="s">
        <v>436</v>
      </c>
    </row>
    <row r="47" spans="1:9" x14ac:dyDescent="0.4">
      <c r="A47" s="249" t="s">
        <v>437</v>
      </c>
      <c r="B47" s="252" t="s">
        <v>110</v>
      </c>
      <c r="C47" s="253" t="s">
        <v>110</v>
      </c>
      <c r="D47" s="252" t="s">
        <v>110</v>
      </c>
      <c r="E47" s="253" t="s">
        <v>110</v>
      </c>
      <c r="F47" s="252" t="s">
        <v>110</v>
      </c>
      <c r="G47" s="253" t="s">
        <v>110</v>
      </c>
      <c r="H47" s="252" t="s">
        <v>110</v>
      </c>
      <c r="I47" s="253" t="s">
        <v>110</v>
      </c>
    </row>
    <row r="48" spans="1:9" x14ac:dyDescent="0.4">
      <c r="A48" s="249" t="s">
        <v>438</v>
      </c>
      <c r="B48" s="252" t="s">
        <v>110</v>
      </c>
      <c r="C48" s="253" t="s">
        <v>110</v>
      </c>
      <c r="D48" s="252" t="s">
        <v>110</v>
      </c>
      <c r="E48" s="253" t="s">
        <v>110</v>
      </c>
      <c r="F48" s="252" t="s">
        <v>110</v>
      </c>
      <c r="G48" s="253" t="s">
        <v>110</v>
      </c>
      <c r="H48" s="252" t="s">
        <v>110</v>
      </c>
      <c r="I48" s="253" t="s">
        <v>110</v>
      </c>
    </row>
    <row r="49" spans="1:9" x14ac:dyDescent="0.4">
      <c r="A49" s="249" t="s">
        <v>440</v>
      </c>
      <c r="B49" s="252" t="s">
        <v>110</v>
      </c>
      <c r="C49" s="253" t="s">
        <v>110</v>
      </c>
      <c r="D49" s="252" t="s">
        <v>110</v>
      </c>
      <c r="E49" s="253" t="s">
        <v>110</v>
      </c>
      <c r="F49" s="252" t="s">
        <v>110</v>
      </c>
      <c r="G49" s="253" t="s">
        <v>110</v>
      </c>
      <c r="H49" s="252" t="s">
        <v>110</v>
      </c>
      <c r="I49" s="253" t="s">
        <v>110</v>
      </c>
    </row>
    <row r="50" spans="1:9" x14ac:dyDescent="0.4">
      <c r="A50" s="249" t="s">
        <v>442</v>
      </c>
      <c r="B50" s="258">
        <v>139696</v>
      </c>
      <c r="C50" s="251">
        <v>105.05828382341882</v>
      </c>
      <c r="D50" s="258">
        <v>154420</v>
      </c>
      <c r="E50" s="251">
        <v>116.13145822365946</v>
      </c>
      <c r="F50" s="258">
        <v>160955</v>
      </c>
      <c r="G50" s="251">
        <v>121.04610062420096</v>
      </c>
      <c r="H50" s="255">
        <v>218609</v>
      </c>
      <c r="I50" s="251">
        <f>H50/B50*100</f>
        <v>156.48909059672431</v>
      </c>
    </row>
    <row r="51" spans="1:9" x14ac:dyDescent="0.4">
      <c r="A51" s="249" t="s">
        <v>443</v>
      </c>
      <c r="B51" s="258">
        <v>56920</v>
      </c>
      <c r="C51" s="251">
        <v>103.76257838704971</v>
      </c>
      <c r="D51" s="258">
        <v>66726</v>
      </c>
      <c r="E51" s="251">
        <v>121.63847163482573</v>
      </c>
      <c r="F51" s="258">
        <v>54221</v>
      </c>
      <c r="G51" s="251">
        <v>98.842423800495851</v>
      </c>
      <c r="H51" s="255">
        <v>49767</v>
      </c>
      <c r="I51" s="251">
        <f>H51/B51*100</f>
        <v>87.433239634574846</v>
      </c>
    </row>
    <row r="52" spans="1:9" x14ac:dyDescent="0.4">
      <c r="A52" s="249" t="s">
        <v>445</v>
      </c>
      <c r="B52" s="255" t="s">
        <v>23</v>
      </c>
      <c r="C52" s="254" t="s">
        <v>23</v>
      </c>
      <c r="D52" s="254" t="s">
        <v>214</v>
      </c>
      <c r="E52" s="254" t="s">
        <v>23</v>
      </c>
      <c r="F52" s="254" t="s">
        <v>214</v>
      </c>
      <c r="G52" s="254" t="s">
        <v>23</v>
      </c>
      <c r="H52" s="254" t="s">
        <v>214</v>
      </c>
      <c r="I52" s="254" t="s">
        <v>23</v>
      </c>
    </row>
    <row r="53" spans="1:9" x14ac:dyDescent="0.4">
      <c r="A53" s="249" t="s">
        <v>447</v>
      </c>
      <c r="B53" s="255" t="s">
        <v>23</v>
      </c>
      <c r="C53" s="254" t="s">
        <v>23</v>
      </c>
      <c r="D53" s="254" t="s">
        <v>214</v>
      </c>
      <c r="E53" s="254" t="s">
        <v>23</v>
      </c>
      <c r="F53" s="254" t="s">
        <v>214</v>
      </c>
      <c r="G53" s="254" t="s">
        <v>23</v>
      </c>
      <c r="H53" s="254" t="s">
        <v>214</v>
      </c>
      <c r="I53" s="254" t="s">
        <v>23</v>
      </c>
    </row>
    <row r="54" spans="1:9" x14ac:dyDescent="0.4">
      <c r="A54" s="249" t="s">
        <v>449</v>
      </c>
      <c r="B54" s="252" t="s">
        <v>110</v>
      </c>
      <c r="C54" s="253" t="s">
        <v>110</v>
      </c>
      <c r="D54" s="252" t="s">
        <v>110</v>
      </c>
      <c r="E54" s="253" t="s">
        <v>110</v>
      </c>
      <c r="F54" s="252" t="s">
        <v>110</v>
      </c>
      <c r="G54" s="253" t="s">
        <v>110</v>
      </c>
      <c r="H54" s="252" t="s">
        <v>110</v>
      </c>
      <c r="I54" s="253" t="s">
        <v>110</v>
      </c>
    </row>
    <row r="55" spans="1:9" x14ac:dyDescent="0.4">
      <c r="A55" s="249" t="s">
        <v>450</v>
      </c>
      <c r="B55" s="252" t="s">
        <v>110</v>
      </c>
      <c r="C55" s="253" t="s">
        <v>110</v>
      </c>
      <c r="D55" s="252" t="s">
        <v>110</v>
      </c>
      <c r="E55" s="253" t="s">
        <v>110</v>
      </c>
      <c r="F55" s="252" t="s">
        <v>110</v>
      </c>
      <c r="G55" s="253" t="s">
        <v>110</v>
      </c>
      <c r="H55" s="255">
        <v>142144</v>
      </c>
      <c r="I55" s="253" t="s">
        <v>707</v>
      </c>
    </row>
    <row r="56" spans="1:9" x14ac:dyDescent="0.4">
      <c r="A56" s="249" t="s">
        <v>451</v>
      </c>
      <c r="B56" s="252" t="s">
        <v>110</v>
      </c>
      <c r="C56" s="253" t="s">
        <v>110</v>
      </c>
      <c r="D56" s="252" t="s">
        <v>110</v>
      </c>
      <c r="E56" s="253" t="s">
        <v>110</v>
      </c>
      <c r="F56" s="252" t="s">
        <v>110</v>
      </c>
      <c r="G56" s="253" t="s">
        <v>110</v>
      </c>
      <c r="H56" s="252" t="s">
        <v>110</v>
      </c>
      <c r="I56" s="253" t="s">
        <v>110</v>
      </c>
    </row>
    <row r="57" spans="1:9" x14ac:dyDescent="0.4">
      <c r="A57" s="249" t="s">
        <v>543</v>
      </c>
      <c r="B57" s="258">
        <v>403886</v>
      </c>
      <c r="C57" s="251">
        <v>219.85933740514528</v>
      </c>
      <c r="D57" s="258">
        <v>462001</v>
      </c>
      <c r="E57" s="251">
        <v>251.49481225027492</v>
      </c>
      <c r="F57" s="258">
        <v>540599</v>
      </c>
      <c r="G57" s="254">
        <v>294.28041066509888</v>
      </c>
      <c r="H57" s="255">
        <v>276730</v>
      </c>
      <c r="I57" s="251">
        <f t="shared" ref="I55:I59" si="2">H57/B57*100</f>
        <v>68.516858717558918</v>
      </c>
    </row>
    <row r="58" spans="1:9" x14ac:dyDescent="0.4">
      <c r="A58" s="249" t="s">
        <v>454</v>
      </c>
      <c r="B58" s="255" t="s">
        <v>23</v>
      </c>
      <c r="C58" s="254" t="s">
        <v>23</v>
      </c>
      <c r="D58" s="255" t="s">
        <v>23</v>
      </c>
      <c r="E58" s="254" t="s">
        <v>23</v>
      </c>
      <c r="F58" s="255" t="s">
        <v>23</v>
      </c>
      <c r="G58" s="254" t="s">
        <v>23</v>
      </c>
      <c r="H58" s="252" t="s">
        <v>700</v>
      </c>
      <c r="I58" s="254" t="s">
        <v>23</v>
      </c>
    </row>
    <row r="59" spans="1:9" x14ac:dyDescent="0.4">
      <c r="A59" s="249" t="s">
        <v>456</v>
      </c>
      <c r="B59" s="258">
        <v>5372552</v>
      </c>
      <c r="C59" s="251">
        <v>98.168931884850835</v>
      </c>
      <c r="D59" s="258">
        <v>5057917</v>
      </c>
      <c r="E59" s="251">
        <v>92.419823847629402</v>
      </c>
      <c r="F59" s="258">
        <v>4593544</v>
      </c>
      <c r="G59" s="251">
        <v>83.934656760151455</v>
      </c>
      <c r="H59" s="255">
        <v>3548947</v>
      </c>
      <c r="I59" s="251">
        <f t="shared" si="2"/>
        <v>66.057006055967449</v>
      </c>
    </row>
    <row r="60" spans="1:9" x14ac:dyDescent="0.4">
      <c r="A60" s="219" t="s">
        <v>460</v>
      </c>
      <c r="B60" s="252" t="s">
        <v>110</v>
      </c>
      <c r="C60" s="254" t="s">
        <v>214</v>
      </c>
      <c r="D60" s="252" t="s">
        <v>110</v>
      </c>
      <c r="E60" s="257" t="s">
        <v>23</v>
      </c>
      <c r="F60" s="252" t="s">
        <v>110</v>
      </c>
      <c r="G60" s="254" t="s">
        <v>23</v>
      </c>
      <c r="H60" s="252" t="s">
        <v>110</v>
      </c>
      <c r="I60" s="254" t="s">
        <v>23</v>
      </c>
    </row>
    <row r="61" spans="1:9" x14ac:dyDescent="0.4">
      <c r="A61" s="219" t="s">
        <v>462</v>
      </c>
      <c r="B61" s="255" t="s">
        <v>23</v>
      </c>
      <c r="C61" s="254" t="s">
        <v>214</v>
      </c>
      <c r="D61" s="257" t="s">
        <v>23</v>
      </c>
      <c r="E61" s="254" t="s">
        <v>214</v>
      </c>
      <c r="F61" s="257" t="s">
        <v>23</v>
      </c>
      <c r="G61" s="254" t="s">
        <v>214</v>
      </c>
      <c r="H61" s="257" t="s">
        <v>23</v>
      </c>
      <c r="I61" s="254" t="s">
        <v>214</v>
      </c>
    </row>
    <row r="62" spans="1:9" ht="5.25" customHeight="1" x14ac:dyDescent="0.4">
      <c r="A62" s="56"/>
      <c r="B62" s="56"/>
      <c r="C62" s="56"/>
      <c r="D62" s="56"/>
      <c r="E62" s="56"/>
      <c r="F62" s="56"/>
      <c r="G62" s="56"/>
      <c r="H62" s="275"/>
      <c r="I62" s="275"/>
    </row>
  </sheetData>
  <mergeCells count="15">
    <mergeCell ref="A44:A45"/>
    <mergeCell ref="H44:I44"/>
    <mergeCell ref="B44:C44"/>
    <mergeCell ref="D44:E44"/>
    <mergeCell ref="F44:G44"/>
    <mergeCell ref="A2:A3"/>
    <mergeCell ref="H2:I2"/>
    <mergeCell ref="B2:C2"/>
    <mergeCell ref="D2:E2"/>
    <mergeCell ref="F2:G2"/>
    <mergeCell ref="A23:A24"/>
    <mergeCell ref="H23:I23"/>
    <mergeCell ref="B23:C23"/>
    <mergeCell ref="D23:E23"/>
    <mergeCell ref="F23:G23"/>
  </mergeCells>
  <phoneticPr fontId="3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4"/>
  <sheetViews>
    <sheetView zoomScaleNormal="100" zoomScaleSheetLayoutView="100" workbookViewId="0"/>
  </sheetViews>
  <sheetFormatPr defaultColWidth="3.625" defaultRowHeight="13.5" customHeight="1" x14ac:dyDescent="0.4"/>
  <cols>
    <col min="1" max="1" width="4.375" customWidth="1"/>
    <col min="2" max="2" width="4.25" customWidth="1"/>
    <col min="3" max="3" width="5.75" customWidth="1"/>
    <col min="4" max="4" width="8.625" customWidth="1"/>
    <col min="5" max="5" width="8.375" customWidth="1"/>
    <col min="6" max="6" width="10" customWidth="1"/>
    <col min="7" max="7" width="8.5" customWidth="1"/>
    <col min="8" max="8" width="7.75" customWidth="1"/>
    <col min="9" max="9" width="7" customWidth="1"/>
    <col min="10" max="10" width="7.875" customWidth="1"/>
    <col min="11" max="11" width="4.875" customWidth="1"/>
    <col min="12" max="12" width="4.5" customWidth="1"/>
    <col min="13" max="13" width="12.625" customWidth="1"/>
    <col min="14" max="14" width="9.75" customWidth="1"/>
    <col min="15" max="15" width="8.75" customWidth="1"/>
  </cols>
  <sheetData>
    <row r="1" spans="1:16" ht="28.5" customHeight="1" x14ac:dyDescent="0.4">
      <c r="A1" s="66" t="s">
        <v>559</v>
      </c>
      <c r="B1" s="2"/>
      <c r="C1" s="2"/>
      <c r="D1" s="2"/>
      <c r="E1" s="2"/>
      <c r="F1" s="2"/>
      <c r="G1" s="2"/>
      <c r="H1" s="2"/>
      <c r="I1" s="2"/>
      <c r="J1" s="2"/>
      <c r="L1" s="2"/>
      <c r="M1" s="2"/>
      <c r="N1" s="2"/>
      <c r="O1" s="2"/>
    </row>
    <row r="2" spans="1:16" ht="16.5" customHeight="1" x14ac:dyDescent="0.4">
      <c r="A2" s="367" t="s">
        <v>0</v>
      </c>
      <c r="B2" s="367"/>
      <c r="C2" s="367" t="s">
        <v>1</v>
      </c>
      <c r="D2" s="367"/>
      <c r="E2" s="367"/>
      <c r="F2" s="367"/>
      <c r="G2" s="367" t="s">
        <v>2</v>
      </c>
      <c r="H2" s="367"/>
      <c r="I2" s="367"/>
      <c r="J2" s="368"/>
      <c r="K2" s="369" t="s">
        <v>0</v>
      </c>
      <c r="L2" s="367"/>
      <c r="M2" s="367" t="s">
        <v>3</v>
      </c>
      <c r="N2" s="367"/>
      <c r="O2" s="367"/>
      <c r="P2" s="3"/>
    </row>
    <row r="3" spans="1:16" ht="16.5" customHeight="1" x14ac:dyDescent="0.4">
      <c r="A3" s="367"/>
      <c r="B3" s="367"/>
      <c r="C3" s="367" t="s">
        <v>1</v>
      </c>
      <c r="D3" s="367"/>
      <c r="E3" s="276" t="s">
        <v>4</v>
      </c>
      <c r="F3" s="276" t="s">
        <v>5</v>
      </c>
      <c r="G3" s="367" t="s">
        <v>6</v>
      </c>
      <c r="H3" s="367"/>
      <c r="I3" s="276" t="s">
        <v>4</v>
      </c>
      <c r="J3" s="277" t="s">
        <v>5</v>
      </c>
      <c r="K3" s="369"/>
      <c r="L3" s="367"/>
      <c r="M3" s="276" t="s">
        <v>7</v>
      </c>
      <c r="N3" s="276" t="s">
        <v>4</v>
      </c>
      <c r="O3" s="276" t="s">
        <v>5</v>
      </c>
      <c r="P3" s="1"/>
    </row>
    <row r="4" spans="1:16" ht="13.5" customHeight="1" x14ac:dyDescent="0.4">
      <c r="A4" s="6"/>
      <c r="B4" s="7"/>
      <c r="C4" s="6"/>
      <c r="D4" s="7"/>
      <c r="E4" s="13" t="s">
        <v>8</v>
      </c>
      <c r="F4" s="13" t="s">
        <v>8</v>
      </c>
      <c r="G4" s="6"/>
      <c r="H4" s="19" t="s">
        <v>9</v>
      </c>
      <c r="I4" s="20" t="s">
        <v>8</v>
      </c>
      <c r="J4" s="24" t="s">
        <v>8</v>
      </c>
      <c r="K4" s="29"/>
      <c r="L4" s="7"/>
      <c r="M4" s="20" t="s">
        <v>10</v>
      </c>
      <c r="N4" s="24" t="s">
        <v>8</v>
      </c>
      <c r="O4" s="20" t="s">
        <v>8</v>
      </c>
    </row>
    <row r="5" spans="1:16" ht="13.5" customHeight="1" x14ac:dyDescent="0.4">
      <c r="A5" s="8" t="s">
        <v>11</v>
      </c>
      <c r="B5" s="22" t="s">
        <v>12</v>
      </c>
      <c r="C5" s="8">
        <v>714</v>
      </c>
      <c r="D5" s="12" t="s">
        <v>22</v>
      </c>
      <c r="E5" s="106">
        <v>100</v>
      </c>
      <c r="F5" s="17" t="s">
        <v>23</v>
      </c>
      <c r="G5" s="18">
        <v>14879</v>
      </c>
      <c r="H5" s="12" t="s">
        <v>13</v>
      </c>
      <c r="I5" s="106">
        <v>100</v>
      </c>
      <c r="J5" s="21" t="s">
        <v>23</v>
      </c>
      <c r="K5" s="5" t="s">
        <v>11</v>
      </c>
      <c r="L5" s="22" t="s">
        <v>12</v>
      </c>
      <c r="M5" s="27">
        <v>33598027</v>
      </c>
      <c r="N5" s="107">
        <v>100</v>
      </c>
      <c r="O5" s="17" t="s">
        <v>23</v>
      </c>
    </row>
    <row r="6" spans="1:16" ht="13.5" customHeight="1" x14ac:dyDescent="0.4">
      <c r="A6" s="8"/>
      <c r="B6" s="98">
        <v>24</v>
      </c>
      <c r="C6" s="8">
        <v>766</v>
      </c>
      <c r="D6" s="12" t="s">
        <v>24</v>
      </c>
      <c r="E6" s="15">
        <v>107.28291316526611</v>
      </c>
      <c r="F6" s="15">
        <v>107.28291316526611</v>
      </c>
      <c r="G6" s="18">
        <v>15423</v>
      </c>
      <c r="H6" s="12" t="s">
        <v>14</v>
      </c>
      <c r="I6" s="15">
        <v>103.65615968815109</v>
      </c>
      <c r="J6" s="23">
        <v>103.65615968815109</v>
      </c>
      <c r="K6" s="5"/>
      <c r="L6" s="98">
        <v>23</v>
      </c>
      <c r="M6" s="27">
        <v>36128925</v>
      </c>
      <c r="N6" s="25">
        <v>107.53287685613206</v>
      </c>
      <c r="O6" s="28">
        <v>107.53287685613206</v>
      </c>
    </row>
    <row r="7" spans="1:16" ht="13.5" customHeight="1" x14ac:dyDescent="0.4">
      <c r="A7" s="8"/>
      <c r="B7" s="22">
        <v>24</v>
      </c>
      <c r="C7" s="8">
        <v>708</v>
      </c>
      <c r="D7" s="12" t="s">
        <v>25</v>
      </c>
      <c r="E7" s="15">
        <v>99.159663865546221</v>
      </c>
      <c r="F7" s="15">
        <v>92.428198433420363</v>
      </c>
      <c r="G7" s="18">
        <v>15470</v>
      </c>
      <c r="H7" s="12" t="s">
        <v>15</v>
      </c>
      <c r="I7" s="15">
        <v>103.9720411317965</v>
      </c>
      <c r="J7" s="23">
        <v>100.30473967451211</v>
      </c>
      <c r="K7" s="5"/>
      <c r="L7" s="22">
        <v>24</v>
      </c>
      <c r="M7" s="27">
        <v>37205915</v>
      </c>
      <c r="N7" s="25">
        <v>110.73839246572426</v>
      </c>
      <c r="O7" s="28">
        <v>102.98096331402056</v>
      </c>
    </row>
    <row r="8" spans="1:16" ht="13.5" customHeight="1" x14ac:dyDescent="0.4">
      <c r="A8" s="8"/>
      <c r="B8" s="22">
        <v>25</v>
      </c>
      <c r="C8" s="8">
        <v>709</v>
      </c>
      <c r="D8" s="12" t="s">
        <v>26</v>
      </c>
      <c r="E8" s="15">
        <v>99.299719887955177</v>
      </c>
      <c r="F8" s="15">
        <v>100.14124293785312</v>
      </c>
      <c r="G8" s="18">
        <v>15881</v>
      </c>
      <c r="H8" s="12" t="s">
        <v>16</v>
      </c>
      <c r="I8" s="15">
        <v>106.73432354324888</v>
      </c>
      <c r="J8" s="23">
        <v>102.65675500969618</v>
      </c>
      <c r="K8" s="5"/>
      <c r="L8" s="22">
        <v>25</v>
      </c>
      <c r="M8" s="27">
        <v>38446021</v>
      </c>
      <c r="N8" s="25">
        <v>114.4294008692832</v>
      </c>
      <c r="O8" s="28">
        <v>103.33308830061027</v>
      </c>
    </row>
    <row r="9" spans="1:16" ht="13.5" customHeight="1" x14ac:dyDescent="0.4">
      <c r="A9" s="8"/>
      <c r="B9" s="22">
        <v>26</v>
      </c>
      <c r="C9" s="8">
        <v>704</v>
      </c>
      <c r="D9" s="12" t="s">
        <v>27</v>
      </c>
      <c r="E9" s="15">
        <v>98.599439775910369</v>
      </c>
      <c r="F9" s="15">
        <v>99.294781382228493</v>
      </c>
      <c r="G9" s="18">
        <v>15772</v>
      </c>
      <c r="H9" s="12" t="s">
        <v>17</v>
      </c>
      <c r="I9" s="15">
        <v>106.00174742926272</v>
      </c>
      <c r="J9" s="23">
        <v>99.313645236446064</v>
      </c>
      <c r="K9" s="5"/>
      <c r="L9" s="22">
        <v>26</v>
      </c>
      <c r="M9" s="27">
        <v>40652963</v>
      </c>
      <c r="N9" s="25">
        <v>120.99806634478864</v>
      </c>
      <c r="O9" s="28">
        <v>105.74036517329061</v>
      </c>
    </row>
    <row r="10" spans="1:16" ht="13.5" customHeight="1" x14ac:dyDescent="0.4">
      <c r="A10" s="8"/>
      <c r="B10" s="98">
        <v>28</v>
      </c>
      <c r="C10" s="8">
        <v>761</v>
      </c>
      <c r="D10" s="12" t="s">
        <v>28</v>
      </c>
      <c r="E10" s="15">
        <v>106.58263305322129</v>
      </c>
      <c r="F10" s="15">
        <v>108.09659090909092</v>
      </c>
      <c r="G10" s="18">
        <v>15784</v>
      </c>
      <c r="H10" s="12" t="s">
        <v>18</v>
      </c>
      <c r="I10" s="15">
        <v>106.08239801061899</v>
      </c>
      <c r="J10" s="23">
        <v>100.07608419984784</v>
      </c>
      <c r="K10" s="5"/>
      <c r="L10" s="98">
        <v>27</v>
      </c>
      <c r="M10" s="27">
        <v>44131895</v>
      </c>
      <c r="N10" s="25">
        <v>131.35263865345425</v>
      </c>
      <c r="O10" s="28">
        <v>108.55763453207581</v>
      </c>
    </row>
    <row r="11" spans="1:16" ht="13.5" customHeight="1" x14ac:dyDescent="0.4">
      <c r="A11" s="8"/>
      <c r="B11" s="22">
        <v>29</v>
      </c>
      <c r="C11" s="8">
        <v>699</v>
      </c>
      <c r="D11" s="12" t="s">
        <v>29</v>
      </c>
      <c r="E11" s="15">
        <v>97.899159663865547</v>
      </c>
      <c r="F11" s="15">
        <v>91.852825229960573</v>
      </c>
      <c r="G11" s="18">
        <v>16680</v>
      </c>
      <c r="H11" s="12" t="s">
        <v>19</v>
      </c>
      <c r="I11" s="15">
        <v>112.10430808522078</v>
      </c>
      <c r="J11" s="23">
        <v>105.67663456664977</v>
      </c>
      <c r="K11" s="5"/>
      <c r="L11" s="22">
        <v>28</v>
      </c>
      <c r="M11" s="27">
        <v>43509480</v>
      </c>
      <c r="N11" s="25">
        <v>129.50010427695651</v>
      </c>
      <c r="O11" s="28">
        <v>98.589648144499577</v>
      </c>
    </row>
    <row r="12" spans="1:16" ht="13.5" customHeight="1" x14ac:dyDescent="0.4">
      <c r="A12" s="8"/>
      <c r="B12" s="22">
        <v>30</v>
      </c>
      <c r="C12" s="8">
        <v>704</v>
      </c>
      <c r="D12" s="12" t="s">
        <v>30</v>
      </c>
      <c r="E12" s="15">
        <v>98.599439775910369</v>
      </c>
      <c r="F12" s="15">
        <v>100.71530758226037</v>
      </c>
      <c r="G12" s="18">
        <v>16868</v>
      </c>
      <c r="H12" s="12" t="s">
        <v>20</v>
      </c>
      <c r="I12" s="15">
        <v>113.3678338598024</v>
      </c>
      <c r="J12" s="23">
        <v>101.12709832134293</v>
      </c>
      <c r="K12" s="5"/>
      <c r="L12" s="22">
        <v>29</v>
      </c>
      <c r="M12" s="27">
        <v>43166955</v>
      </c>
      <c r="N12" s="25">
        <v>128.48062477001997</v>
      </c>
      <c r="O12" s="28">
        <v>99.212757771409827</v>
      </c>
    </row>
    <row r="13" spans="1:16" ht="13.5" customHeight="1" x14ac:dyDescent="0.4">
      <c r="A13" s="8" t="s">
        <v>21</v>
      </c>
      <c r="B13" s="22" t="s">
        <v>31</v>
      </c>
      <c r="C13" s="8">
        <v>701</v>
      </c>
      <c r="D13" s="12" t="s">
        <v>32</v>
      </c>
      <c r="E13" s="15">
        <v>98.179271708683473</v>
      </c>
      <c r="F13" s="15">
        <v>99.57386363636364</v>
      </c>
      <c r="G13" s="18">
        <v>17070</v>
      </c>
      <c r="H13" s="12" t="s">
        <v>33</v>
      </c>
      <c r="I13" s="15">
        <v>114.72545197929969</v>
      </c>
      <c r="J13" s="23">
        <v>101.19753379179512</v>
      </c>
      <c r="K13" s="5"/>
      <c r="L13" s="22">
        <v>30</v>
      </c>
      <c r="M13" s="27">
        <v>44392279</v>
      </c>
      <c r="N13" s="25">
        <v>132.12763654246723</v>
      </c>
      <c r="O13" s="28">
        <v>102.83856945665961</v>
      </c>
    </row>
    <row r="14" spans="1:16" ht="13.5" customHeight="1" x14ac:dyDescent="0.4">
      <c r="A14" s="8"/>
      <c r="B14" s="22">
        <v>2</v>
      </c>
      <c r="C14" s="8">
        <v>677</v>
      </c>
      <c r="D14" s="12" t="s">
        <v>34</v>
      </c>
      <c r="E14" s="15">
        <v>94.817927170868344</v>
      </c>
      <c r="F14" s="15">
        <v>96.576319543509271</v>
      </c>
      <c r="G14" s="18">
        <v>16595</v>
      </c>
      <c r="H14" s="12" t="s">
        <v>35</v>
      </c>
      <c r="I14" s="15">
        <v>111.53303313394719</v>
      </c>
      <c r="J14" s="23">
        <v>97.217340363210312</v>
      </c>
      <c r="K14" s="5" t="s">
        <v>21</v>
      </c>
      <c r="L14" s="22" t="s">
        <v>31</v>
      </c>
      <c r="M14" s="27">
        <v>42613356</v>
      </c>
      <c r="N14" s="25">
        <v>126.83291194450197</v>
      </c>
      <c r="O14" s="28">
        <v>95.992719815083163</v>
      </c>
    </row>
    <row r="15" spans="1:16" ht="13.5" customHeight="1" x14ac:dyDescent="0.4">
      <c r="A15" s="10"/>
      <c r="B15" s="99">
        <v>3</v>
      </c>
      <c r="C15" s="10">
        <v>644</v>
      </c>
      <c r="D15" s="102">
        <v>156</v>
      </c>
      <c r="E15" s="33">
        <f>C15/$C$5*100</f>
        <v>90.196078431372555</v>
      </c>
      <c r="F15" s="33">
        <v>95.1</v>
      </c>
      <c r="G15" s="103">
        <v>15381</v>
      </c>
      <c r="H15" s="102">
        <v>349</v>
      </c>
      <c r="I15" s="33">
        <v>103.4</v>
      </c>
      <c r="J15" s="104">
        <v>92.6</v>
      </c>
      <c r="K15" s="105"/>
      <c r="L15" s="99">
        <v>2</v>
      </c>
      <c r="M15" s="41">
        <v>39387493</v>
      </c>
      <c r="N15" s="295">
        <v>117.2</v>
      </c>
      <c r="O15" s="42">
        <v>92.4</v>
      </c>
    </row>
    <row r="16" spans="1:16" ht="13.5" customHeight="1" x14ac:dyDescent="0.4">
      <c r="B16" s="100"/>
      <c r="C16" s="100"/>
      <c r="E16" s="100"/>
      <c r="M16" s="100"/>
      <c r="N16" s="100"/>
      <c r="O16" s="100"/>
    </row>
    <row r="24" spans="4:4" ht="13.5" customHeight="1" x14ac:dyDescent="0.4">
      <c r="D24" s="101"/>
    </row>
  </sheetData>
  <mergeCells count="7">
    <mergeCell ref="A2:B3"/>
    <mergeCell ref="C2:F2"/>
    <mergeCell ref="G2:J2"/>
    <mergeCell ref="K2:L3"/>
    <mergeCell ref="M2:O2"/>
    <mergeCell ref="C3:D3"/>
    <mergeCell ref="G3:H3"/>
  </mergeCells>
  <phoneticPr fontId="3"/>
  <pageMargins left="0.7" right="0.7" top="0.75" bottom="0.75" header="0.3" footer="0.3"/>
  <pageSetup paperSize="9" scale="71" orientation="portrait" r:id="rId1"/>
  <ignoredErrors>
    <ignoredError sqref="D5:D14 H5:H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78"/>
  <sheetViews>
    <sheetView zoomScaleNormal="100" zoomScaleSheetLayoutView="100" workbookViewId="0"/>
  </sheetViews>
  <sheetFormatPr defaultRowHeight="18.75" x14ac:dyDescent="0.4"/>
  <cols>
    <col min="1" max="1" width="9.75" customWidth="1"/>
    <col min="2" max="2" width="18.5" customWidth="1"/>
    <col min="3" max="3" width="12.375" customWidth="1"/>
    <col min="4" max="4" width="8" customWidth="1"/>
    <col min="5" max="5" width="12.375" customWidth="1"/>
    <col min="6" max="6" width="8" customWidth="1"/>
    <col min="7" max="7" width="12.625" style="83" customWidth="1"/>
    <col min="8" max="8" width="12.375" customWidth="1"/>
  </cols>
  <sheetData>
    <row r="1" spans="1:8" ht="30" customHeight="1" x14ac:dyDescent="0.4">
      <c r="A1" s="67" t="s">
        <v>36</v>
      </c>
      <c r="C1" s="4"/>
      <c r="D1" s="4"/>
      <c r="E1" s="4"/>
      <c r="F1" s="4"/>
      <c r="G1" s="76"/>
      <c r="H1" s="4"/>
    </row>
    <row r="2" spans="1:8" x14ac:dyDescent="0.4">
      <c r="A2" s="6"/>
      <c r="B2" s="34" t="s">
        <v>37</v>
      </c>
      <c r="C2" s="368" t="s">
        <v>1</v>
      </c>
      <c r="D2" s="373"/>
      <c r="E2" s="373"/>
      <c r="F2" s="373"/>
      <c r="G2" s="373"/>
      <c r="H2" s="374"/>
    </row>
    <row r="3" spans="1:8" x14ac:dyDescent="0.4">
      <c r="A3" s="10"/>
      <c r="B3" s="35" t="s">
        <v>38</v>
      </c>
      <c r="C3" s="367" t="s">
        <v>593</v>
      </c>
      <c r="D3" s="367"/>
      <c r="E3" s="367" t="s">
        <v>594</v>
      </c>
      <c r="F3" s="367"/>
      <c r="G3" s="77" t="s">
        <v>40</v>
      </c>
      <c r="H3" s="137" t="s">
        <v>592</v>
      </c>
    </row>
    <row r="4" spans="1:8" x14ac:dyDescent="0.4">
      <c r="A4" s="8"/>
      <c r="B4" s="9"/>
      <c r="C4" s="30"/>
      <c r="D4" s="7"/>
      <c r="E4" s="30"/>
      <c r="F4" s="7"/>
      <c r="G4" s="78" t="s">
        <v>8</v>
      </c>
      <c r="H4" s="20" t="s">
        <v>8</v>
      </c>
    </row>
    <row r="5" spans="1:8" x14ac:dyDescent="0.4">
      <c r="A5" s="8"/>
      <c r="B5" s="9" t="s">
        <v>41</v>
      </c>
      <c r="C5" s="4">
        <v>644</v>
      </c>
      <c r="D5" s="72">
        <v>156</v>
      </c>
      <c r="E5" s="4">
        <v>677</v>
      </c>
      <c r="F5" s="12" t="s">
        <v>34</v>
      </c>
      <c r="G5" s="79">
        <v>1</v>
      </c>
      <c r="H5" s="15">
        <f>C5/E5*100</f>
        <v>95.125553914327924</v>
      </c>
    </row>
    <row r="6" spans="1:8" x14ac:dyDescent="0.4">
      <c r="A6" s="8"/>
      <c r="B6" s="9"/>
      <c r="C6" s="4"/>
      <c r="D6" s="72"/>
      <c r="E6" s="4"/>
      <c r="F6" s="9"/>
      <c r="G6" s="79"/>
      <c r="H6" s="15"/>
    </row>
    <row r="7" spans="1:8" s="3" customFormat="1" x14ac:dyDescent="0.4">
      <c r="A7" s="36">
        <v>9</v>
      </c>
      <c r="B7" s="296" t="s">
        <v>42</v>
      </c>
      <c r="C7" s="297">
        <v>10</v>
      </c>
      <c r="D7" s="278">
        <v>1</v>
      </c>
      <c r="E7" s="297">
        <v>10</v>
      </c>
      <c r="F7" s="12" t="s">
        <v>43</v>
      </c>
      <c r="G7" s="298">
        <f>C7/$C$5</f>
        <v>1.5527950310559006E-2</v>
      </c>
      <c r="H7" s="299">
        <f>C7/E7*100</f>
        <v>100</v>
      </c>
    </row>
    <row r="8" spans="1:8" s="3" customFormat="1" x14ac:dyDescent="0.4">
      <c r="A8" s="36">
        <v>10</v>
      </c>
      <c r="B8" s="296" t="s">
        <v>45</v>
      </c>
      <c r="C8" s="297">
        <v>1</v>
      </c>
      <c r="D8" s="279" t="s">
        <v>590</v>
      </c>
      <c r="E8" s="297">
        <v>1</v>
      </c>
      <c r="F8" s="12" t="s">
        <v>23</v>
      </c>
      <c r="G8" s="298">
        <f t="shared" ref="G8:G29" si="0">C8/$C$5</f>
        <v>1.5527950310559005E-3</v>
      </c>
      <c r="H8" s="299">
        <f t="shared" ref="H8:H29" si="1">C8/E8*100</f>
        <v>100</v>
      </c>
    </row>
    <row r="9" spans="1:8" s="3" customFormat="1" x14ac:dyDescent="0.4">
      <c r="A9" s="36">
        <v>11</v>
      </c>
      <c r="B9" s="296" t="s">
        <v>46</v>
      </c>
      <c r="C9" s="297">
        <v>3</v>
      </c>
      <c r="D9" s="281" t="s">
        <v>678</v>
      </c>
      <c r="E9" s="297">
        <v>1</v>
      </c>
      <c r="F9" s="12" t="s">
        <v>47</v>
      </c>
      <c r="G9" s="298">
        <f t="shared" si="0"/>
        <v>4.658385093167702E-3</v>
      </c>
      <c r="H9" s="299">
        <f t="shared" si="1"/>
        <v>300</v>
      </c>
    </row>
    <row r="10" spans="1:8" s="3" customFormat="1" x14ac:dyDescent="0.4">
      <c r="A10" s="36">
        <v>12</v>
      </c>
      <c r="B10" s="296" t="s">
        <v>48</v>
      </c>
      <c r="C10" s="297">
        <v>5</v>
      </c>
      <c r="D10" s="278">
        <v>2</v>
      </c>
      <c r="E10" s="297">
        <v>4</v>
      </c>
      <c r="F10" s="12" t="s">
        <v>49</v>
      </c>
      <c r="G10" s="298">
        <f t="shared" si="0"/>
        <v>7.763975155279503E-3</v>
      </c>
      <c r="H10" s="299">
        <f t="shared" si="1"/>
        <v>125</v>
      </c>
    </row>
    <row r="11" spans="1:8" s="3" customFormat="1" x14ac:dyDescent="0.4">
      <c r="A11" s="36">
        <v>13</v>
      </c>
      <c r="B11" s="296" t="s">
        <v>50</v>
      </c>
      <c r="C11" s="297">
        <v>5</v>
      </c>
      <c r="D11" s="278">
        <v>2</v>
      </c>
      <c r="E11" s="297">
        <v>5</v>
      </c>
      <c r="F11" s="12" t="s">
        <v>51</v>
      </c>
      <c r="G11" s="298">
        <f t="shared" si="0"/>
        <v>7.763975155279503E-3</v>
      </c>
      <c r="H11" s="299">
        <f t="shared" si="1"/>
        <v>100</v>
      </c>
    </row>
    <row r="12" spans="1:8" s="3" customFormat="1" x14ac:dyDescent="0.4">
      <c r="A12" s="36">
        <v>14</v>
      </c>
      <c r="B12" s="296" t="s">
        <v>53</v>
      </c>
      <c r="C12" s="297">
        <v>18</v>
      </c>
      <c r="D12" s="278">
        <v>2</v>
      </c>
      <c r="E12" s="297">
        <v>17</v>
      </c>
      <c r="F12" s="12" t="s">
        <v>54</v>
      </c>
      <c r="G12" s="298">
        <f t="shared" si="0"/>
        <v>2.7950310559006212E-2</v>
      </c>
      <c r="H12" s="299">
        <f t="shared" si="1"/>
        <v>105.88235294117648</v>
      </c>
    </row>
    <row r="13" spans="1:8" s="3" customFormat="1" x14ac:dyDescent="0.4">
      <c r="A13" s="36">
        <v>15</v>
      </c>
      <c r="B13" s="296" t="s">
        <v>55</v>
      </c>
      <c r="C13" s="297">
        <v>9</v>
      </c>
      <c r="D13" s="278">
        <v>3</v>
      </c>
      <c r="E13" s="297">
        <v>12</v>
      </c>
      <c r="F13" s="12" t="s">
        <v>54</v>
      </c>
      <c r="G13" s="298">
        <f t="shared" si="0"/>
        <v>1.3975155279503106E-2</v>
      </c>
      <c r="H13" s="299">
        <f t="shared" si="1"/>
        <v>75</v>
      </c>
    </row>
    <row r="14" spans="1:8" s="3" customFormat="1" x14ac:dyDescent="0.4">
      <c r="A14" s="36">
        <v>16</v>
      </c>
      <c r="B14" s="296" t="s">
        <v>57</v>
      </c>
      <c r="C14" s="297">
        <v>2</v>
      </c>
      <c r="D14" s="279" t="s">
        <v>591</v>
      </c>
      <c r="E14" s="297">
        <v>2</v>
      </c>
      <c r="F14" s="12" t="s">
        <v>23</v>
      </c>
      <c r="G14" s="298">
        <f t="shared" si="0"/>
        <v>3.105590062111801E-3</v>
      </c>
      <c r="H14" s="299">
        <f t="shared" si="1"/>
        <v>100</v>
      </c>
    </row>
    <row r="15" spans="1:8" s="3" customFormat="1" x14ac:dyDescent="0.4">
      <c r="A15" s="36">
        <v>17</v>
      </c>
      <c r="B15" s="296" t="s">
        <v>58</v>
      </c>
      <c r="C15" s="297">
        <v>1</v>
      </c>
      <c r="D15" s="279" t="s">
        <v>590</v>
      </c>
      <c r="E15" s="297">
        <v>1</v>
      </c>
      <c r="F15" s="12" t="s">
        <v>23</v>
      </c>
      <c r="G15" s="298">
        <f t="shared" si="0"/>
        <v>1.5527950310559005E-3</v>
      </c>
      <c r="H15" s="299">
        <f t="shared" si="1"/>
        <v>100</v>
      </c>
    </row>
    <row r="16" spans="1:8" s="3" customFormat="1" x14ac:dyDescent="0.4">
      <c r="A16" s="36">
        <v>18</v>
      </c>
      <c r="B16" s="296" t="s">
        <v>59</v>
      </c>
      <c r="C16" s="297">
        <v>31</v>
      </c>
      <c r="D16" s="279">
        <v>13</v>
      </c>
      <c r="E16" s="297">
        <v>33</v>
      </c>
      <c r="F16" s="12" t="s">
        <v>60</v>
      </c>
      <c r="G16" s="298">
        <f t="shared" si="0"/>
        <v>4.813664596273292E-2</v>
      </c>
      <c r="H16" s="299">
        <f t="shared" si="1"/>
        <v>93.939393939393938</v>
      </c>
    </row>
    <row r="17" spans="1:8" s="3" customFormat="1" x14ac:dyDescent="0.4">
      <c r="A17" s="36">
        <v>19</v>
      </c>
      <c r="B17" s="296" t="s">
        <v>61</v>
      </c>
      <c r="C17" s="297">
        <v>1</v>
      </c>
      <c r="D17" s="279" t="s">
        <v>590</v>
      </c>
      <c r="E17" s="297">
        <v>2</v>
      </c>
      <c r="F17" s="12" t="s">
        <v>62</v>
      </c>
      <c r="G17" s="298">
        <f t="shared" si="0"/>
        <v>1.5527950310559005E-3</v>
      </c>
      <c r="H17" s="299">
        <f t="shared" si="1"/>
        <v>50</v>
      </c>
    </row>
    <row r="18" spans="1:8" s="3" customFormat="1" x14ac:dyDescent="0.4">
      <c r="A18" s="36">
        <v>21</v>
      </c>
      <c r="B18" s="296" t="s">
        <v>63</v>
      </c>
      <c r="C18" s="297">
        <v>7</v>
      </c>
      <c r="D18" s="278">
        <v>1</v>
      </c>
      <c r="E18" s="297">
        <v>5</v>
      </c>
      <c r="F18" s="12" t="s">
        <v>47</v>
      </c>
      <c r="G18" s="298">
        <f t="shared" si="0"/>
        <v>1.0869565217391304E-2</v>
      </c>
      <c r="H18" s="299">
        <f t="shared" si="1"/>
        <v>140</v>
      </c>
    </row>
    <row r="19" spans="1:8" s="3" customFormat="1" x14ac:dyDescent="0.4">
      <c r="A19" s="36">
        <v>22</v>
      </c>
      <c r="B19" s="296" t="s">
        <v>64</v>
      </c>
      <c r="C19" s="297">
        <v>32</v>
      </c>
      <c r="D19" s="278">
        <v>4</v>
      </c>
      <c r="E19" s="297">
        <v>29</v>
      </c>
      <c r="F19" s="12" t="s">
        <v>65</v>
      </c>
      <c r="G19" s="298">
        <f t="shared" si="0"/>
        <v>4.9689440993788817E-2</v>
      </c>
      <c r="H19" s="299">
        <f t="shared" si="1"/>
        <v>110.34482758620689</v>
      </c>
    </row>
    <row r="20" spans="1:8" s="3" customFormat="1" x14ac:dyDescent="0.4">
      <c r="A20" s="36">
        <v>23</v>
      </c>
      <c r="B20" s="296" t="s">
        <v>66</v>
      </c>
      <c r="C20" s="297">
        <v>4</v>
      </c>
      <c r="D20" s="279" t="s">
        <v>590</v>
      </c>
      <c r="E20" s="297">
        <v>3</v>
      </c>
      <c r="F20" s="12" t="s">
        <v>67</v>
      </c>
      <c r="G20" s="298">
        <f t="shared" si="0"/>
        <v>6.2111801242236021E-3</v>
      </c>
      <c r="H20" s="299">
        <f t="shared" si="1"/>
        <v>133.33333333333331</v>
      </c>
    </row>
    <row r="21" spans="1:8" s="3" customFormat="1" x14ac:dyDescent="0.4">
      <c r="A21" s="36">
        <v>24</v>
      </c>
      <c r="B21" s="296" t="s">
        <v>68</v>
      </c>
      <c r="C21" s="297">
        <v>319</v>
      </c>
      <c r="D21" s="279">
        <v>85</v>
      </c>
      <c r="E21" s="297">
        <v>340</v>
      </c>
      <c r="F21" s="12" t="s">
        <v>69</v>
      </c>
      <c r="G21" s="298">
        <f t="shared" si="0"/>
        <v>0.49534161490683232</v>
      </c>
      <c r="H21" s="299">
        <f t="shared" si="1"/>
        <v>93.82352941176471</v>
      </c>
    </row>
    <row r="22" spans="1:8" s="3" customFormat="1" x14ac:dyDescent="0.4">
      <c r="A22" s="36">
        <v>25</v>
      </c>
      <c r="B22" s="296" t="s">
        <v>70</v>
      </c>
      <c r="C22" s="297">
        <v>21</v>
      </c>
      <c r="D22" s="278">
        <v>5</v>
      </c>
      <c r="E22" s="297">
        <v>22</v>
      </c>
      <c r="F22" s="12" t="s">
        <v>49</v>
      </c>
      <c r="G22" s="298">
        <f t="shared" si="0"/>
        <v>3.2608695652173912E-2</v>
      </c>
      <c r="H22" s="299">
        <f t="shared" si="1"/>
        <v>95.454545454545453</v>
      </c>
    </row>
    <row r="23" spans="1:8" s="3" customFormat="1" x14ac:dyDescent="0.4">
      <c r="A23" s="36">
        <v>26</v>
      </c>
      <c r="B23" s="296" t="s">
        <v>71</v>
      </c>
      <c r="C23" s="297">
        <v>108</v>
      </c>
      <c r="D23" s="279">
        <v>23</v>
      </c>
      <c r="E23" s="297">
        <v>116</v>
      </c>
      <c r="F23" s="12" t="s">
        <v>72</v>
      </c>
      <c r="G23" s="298">
        <f t="shared" si="0"/>
        <v>0.16770186335403728</v>
      </c>
      <c r="H23" s="299">
        <f t="shared" si="1"/>
        <v>93.103448275862064</v>
      </c>
    </row>
    <row r="24" spans="1:8" s="3" customFormat="1" x14ac:dyDescent="0.4">
      <c r="A24" s="36">
        <v>27</v>
      </c>
      <c r="B24" s="296" t="s">
        <v>73</v>
      </c>
      <c r="C24" s="297">
        <v>7</v>
      </c>
      <c r="D24" s="278">
        <v>5</v>
      </c>
      <c r="E24" s="297">
        <v>8</v>
      </c>
      <c r="F24" s="12" t="s">
        <v>43</v>
      </c>
      <c r="G24" s="298">
        <f t="shared" si="0"/>
        <v>1.0869565217391304E-2</v>
      </c>
      <c r="H24" s="299">
        <f t="shared" si="1"/>
        <v>87.5</v>
      </c>
    </row>
    <row r="25" spans="1:8" s="3" customFormat="1" x14ac:dyDescent="0.4">
      <c r="A25" s="36">
        <v>28</v>
      </c>
      <c r="B25" s="296" t="s">
        <v>75</v>
      </c>
      <c r="C25" s="297">
        <v>5</v>
      </c>
      <c r="D25" s="278">
        <v>1</v>
      </c>
      <c r="E25" s="297">
        <v>4</v>
      </c>
      <c r="F25" s="12" t="s">
        <v>76</v>
      </c>
      <c r="G25" s="298">
        <f t="shared" si="0"/>
        <v>7.763975155279503E-3</v>
      </c>
      <c r="H25" s="299">
        <f t="shared" si="1"/>
        <v>125</v>
      </c>
    </row>
    <row r="26" spans="1:8" s="3" customFormat="1" x14ac:dyDescent="0.4">
      <c r="A26" s="36">
        <v>29</v>
      </c>
      <c r="B26" s="296" t="s">
        <v>77</v>
      </c>
      <c r="C26" s="297">
        <v>25</v>
      </c>
      <c r="D26" s="278">
        <v>3</v>
      </c>
      <c r="E26" s="297">
        <v>28</v>
      </c>
      <c r="F26" s="12" t="s">
        <v>44</v>
      </c>
      <c r="G26" s="298">
        <f t="shared" si="0"/>
        <v>3.8819875776397512E-2</v>
      </c>
      <c r="H26" s="299">
        <f t="shared" si="1"/>
        <v>89.285714285714292</v>
      </c>
    </row>
    <row r="27" spans="1:8" s="3" customFormat="1" x14ac:dyDescent="0.4">
      <c r="A27" s="36">
        <v>30</v>
      </c>
      <c r="B27" s="296" t="s">
        <v>78</v>
      </c>
      <c r="C27" s="297">
        <v>5</v>
      </c>
      <c r="D27" s="278">
        <v>1</v>
      </c>
      <c r="E27" s="297">
        <v>7</v>
      </c>
      <c r="F27" s="12" t="s">
        <v>47</v>
      </c>
      <c r="G27" s="298">
        <f t="shared" si="0"/>
        <v>7.763975155279503E-3</v>
      </c>
      <c r="H27" s="299">
        <f t="shared" si="1"/>
        <v>71.428571428571431</v>
      </c>
    </row>
    <row r="28" spans="1:8" s="3" customFormat="1" x14ac:dyDescent="0.4">
      <c r="A28" s="36">
        <v>31</v>
      </c>
      <c r="B28" s="296" t="s">
        <v>79</v>
      </c>
      <c r="C28" s="297">
        <v>17</v>
      </c>
      <c r="D28" s="279" t="s">
        <v>590</v>
      </c>
      <c r="E28" s="297">
        <v>20</v>
      </c>
      <c r="F28" s="12" t="s">
        <v>52</v>
      </c>
      <c r="G28" s="298">
        <f t="shared" si="0"/>
        <v>2.6397515527950312E-2</v>
      </c>
      <c r="H28" s="299">
        <f t="shared" si="1"/>
        <v>85</v>
      </c>
    </row>
    <row r="29" spans="1:8" s="3" customFormat="1" x14ac:dyDescent="0.4">
      <c r="A29" s="36">
        <v>32</v>
      </c>
      <c r="B29" s="296" t="s">
        <v>81</v>
      </c>
      <c r="C29" s="297">
        <v>8</v>
      </c>
      <c r="D29" s="278">
        <v>5</v>
      </c>
      <c r="E29" s="297">
        <v>7</v>
      </c>
      <c r="F29" s="12" t="s">
        <v>80</v>
      </c>
      <c r="G29" s="298">
        <f t="shared" si="0"/>
        <v>1.2422360248447204E-2</v>
      </c>
      <c r="H29" s="299">
        <f t="shared" si="1"/>
        <v>114.28571428571428</v>
      </c>
    </row>
    <row r="30" spans="1:8" ht="12" customHeight="1" x14ac:dyDescent="0.4">
      <c r="A30" s="8"/>
      <c r="B30" s="9"/>
      <c r="C30" s="31"/>
      <c r="D30" s="280"/>
      <c r="E30" s="31"/>
      <c r="F30" s="11"/>
      <c r="G30" s="80"/>
      <c r="H30" s="16"/>
    </row>
    <row r="31" spans="1:8" ht="8.1" customHeight="1" x14ac:dyDescent="0.4">
      <c r="A31" s="8"/>
      <c r="B31" s="9"/>
      <c r="C31" s="6"/>
      <c r="D31" s="7"/>
      <c r="E31" s="30"/>
      <c r="F31" s="7"/>
      <c r="G31" s="81"/>
      <c r="H31" s="375" t="s">
        <v>658</v>
      </c>
    </row>
    <row r="32" spans="1:8" ht="18.75" customHeight="1" x14ac:dyDescent="0.4">
      <c r="A32" s="21" t="s">
        <v>82</v>
      </c>
      <c r="B32" s="9" t="s">
        <v>83</v>
      </c>
      <c r="C32" s="8"/>
      <c r="D32" s="74">
        <v>156</v>
      </c>
      <c r="E32" s="4"/>
      <c r="F32" s="12" t="s">
        <v>34</v>
      </c>
      <c r="G32" s="305">
        <v>0.19500000000000001</v>
      </c>
      <c r="H32" s="376"/>
    </row>
    <row r="33" spans="1:8" x14ac:dyDescent="0.4">
      <c r="A33" s="8"/>
      <c r="B33" s="9" t="s">
        <v>84</v>
      </c>
      <c r="C33" s="8">
        <v>272</v>
      </c>
      <c r="D33" s="9"/>
      <c r="E33" s="4">
        <v>289</v>
      </c>
      <c r="F33" s="9"/>
      <c r="G33" s="79">
        <f>C33/$C$5</f>
        <v>0.42236024844720499</v>
      </c>
      <c r="H33" s="376"/>
    </row>
    <row r="34" spans="1:8" x14ac:dyDescent="0.4">
      <c r="A34" s="8"/>
      <c r="B34" s="9" t="s">
        <v>85</v>
      </c>
      <c r="C34" s="8">
        <v>166</v>
      </c>
      <c r="D34" s="9"/>
      <c r="E34" s="4">
        <v>187</v>
      </c>
      <c r="F34" s="9"/>
      <c r="G34" s="79">
        <f t="shared" ref="G34:G38" si="2">C34/$C$5</f>
        <v>0.25776397515527949</v>
      </c>
      <c r="H34" s="376"/>
    </row>
    <row r="35" spans="1:8" x14ac:dyDescent="0.4">
      <c r="A35" s="8"/>
      <c r="B35" s="9" t="s">
        <v>86</v>
      </c>
      <c r="C35" s="8">
        <v>75</v>
      </c>
      <c r="D35" s="9"/>
      <c r="E35" s="4">
        <v>69</v>
      </c>
      <c r="F35" s="9"/>
      <c r="G35" s="79">
        <f t="shared" si="2"/>
        <v>0.11645962732919254</v>
      </c>
      <c r="H35" s="376"/>
    </row>
    <row r="36" spans="1:8" x14ac:dyDescent="0.4">
      <c r="A36" s="8"/>
      <c r="B36" s="9" t="s">
        <v>87</v>
      </c>
      <c r="C36" s="8">
        <v>68</v>
      </c>
      <c r="D36" s="9"/>
      <c r="E36" s="4">
        <v>64</v>
      </c>
      <c r="F36" s="9"/>
      <c r="G36" s="79">
        <f t="shared" si="2"/>
        <v>0.10559006211180125</v>
      </c>
      <c r="H36" s="376"/>
    </row>
    <row r="37" spans="1:8" x14ac:dyDescent="0.4">
      <c r="A37" s="8"/>
      <c r="B37" s="9" t="s">
        <v>88</v>
      </c>
      <c r="C37" s="8">
        <v>43</v>
      </c>
      <c r="D37" s="9"/>
      <c r="E37" s="4">
        <v>44</v>
      </c>
      <c r="F37" s="9"/>
      <c r="G37" s="79">
        <f t="shared" si="2"/>
        <v>6.6770186335403728E-2</v>
      </c>
      <c r="H37" s="376"/>
    </row>
    <row r="38" spans="1:8" x14ac:dyDescent="0.4">
      <c r="A38" s="10"/>
      <c r="B38" s="11" t="s">
        <v>89</v>
      </c>
      <c r="C38" s="10">
        <v>20</v>
      </c>
      <c r="D38" s="11"/>
      <c r="E38" s="31">
        <v>24</v>
      </c>
      <c r="F38" s="11"/>
      <c r="G38" s="80">
        <f t="shared" si="2"/>
        <v>3.1055900621118012E-2</v>
      </c>
      <c r="H38" s="377"/>
    </row>
    <row r="39" spans="1:8" ht="24.75" customHeight="1" x14ac:dyDescent="0.4">
      <c r="A39" s="66" t="s">
        <v>105</v>
      </c>
      <c r="B39" s="2"/>
      <c r="C39" s="2"/>
      <c r="D39" s="2"/>
      <c r="E39" s="2"/>
      <c r="F39" s="2"/>
      <c r="G39" s="82"/>
      <c r="H39" s="2"/>
    </row>
    <row r="40" spans="1:8" x14ac:dyDescent="0.4">
      <c r="A40" s="6"/>
      <c r="B40" s="7" t="s">
        <v>37</v>
      </c>
      <c r="C40" s="368" t="s">
        <v>2</v>
      </c>
      <c r="D40" s="373"/>
      <c r="E40" s="373"/>
      <c r="F40" s="373"/>
      <c r="G40" s="373"/>
      <c r="H40" s="374"/>
    </row>
    <row r="41" spans="1:8" x14ac:dyDescent="0.4">
      <c r="A41" s="10"/>
      <c r="B41" s="11" t="s">
        <v>38</v>
      </c>
      <c r="C41" s="367" t="s">
        <v>593</v>
      </c>
      <c r="D41" s="367"/>
      <c r="E41" s="367" t="s">
        <v>594</v>
      </c>
      <c r="F41" s="367"/>
      <c r="G41" s="77" t="s">
        <v>40</v>
      </c>
      <c r="H41" s="137" t="s">
        <v>595</v>
      </c>
    </row>
    <row r="42" spans="1:8" x14ac:dyDescent="0.4">
      <c r="A42" s="6"/>
      <c r="B42" s="7"/>
      <c r="C42" s="6"/>
      <c r="D42" s="19" t="s">
        <v>9</v>
      </c>
      <c r="E42" s="6"/>
      <c r="F42" s="19" t="s">
        <v>9</v>
      </c>
      <c r="G42" s="78" t="s">
        <v>8</v>
      </c>
      <c r="H42" s="78" t="s">
        <v>8</v>
      </c>
    </row>
    <row r="43" spans="1:8" x14ac:dyDescent="0.4">
      <c r="A43" s="8"/>
      <c r="B43" s="9" t="s">
        <v>90</v>
      </c>
      <c r="C43" s="84">
        <v>15381</v>
      </c>
      <c r="D43" s="75">
        <v>349</v>
      </c>
      <c r="E43" s="84">
        <v>16595</v>
      </c>
      <c r="F43" s="12" t="s">
        <v>35</v>
      </c>
      <c r="G43" s="79">
        <v>1</v>
      </c>
      <c r="H43" s="79">
        <f>C43/E43</f>
        <v>0.92684543537210007</v>
      </c>
    </row>
    <row r="44" spans="1:8" x14ac:dyDescent="0.4">
      <c r="A44" s="8"/>
      <c r="B44" s="9" t="s">
        <v>91</v>
      </c>
      <c r="C44" s="84">
        <v>10196</v>
      </c>
      <c r="D44" s="9"/>
      <c r="E44" s="84">
        <v>10825</v>
      </c>
      <c r="F44" s="9"/>
      <c r="G44" s="79">
        <f>C44/C43</f>
        <v>0.66289578050841946</v>
      </c>
      <c r="H44" s="79">
        <f>C44/E44</f>
        <v>0.94189376443418016</v>
      </c>
    </row>
    <row r="45" spans="1:8" x14ac:dyDescent="0.4">
      <c r="A45" s="8"/>
      <c r="B45" s="9" t="s">
        <v>92</v>
      </c>
      <c r="C45" s="84">
        <v>5185</v>
      </c>
      <c r="D45" s="282"/>
      <c r="E45" s="84">
        <v>5770</v>
      </c>
      <c r="F45" s="9"/>
      <c r="G45" s="79">
        <f>C45/C43</f>
        <v>0.33710421949158054</v>
      </c>
      <c r="H45" s="79">
        <f>C45/E45</f>
        <v>0.89861351819757362</v>
      </c>
    </row>
    <row r="46" spans="1:8" x14ac:dyDescent="0.4">
      <c r="A46" s="8"/>
      <c r="B46" s="9"/>
      <c r="C46" s="84"/>
      <c r="D46" s="282"/>
      <c r="E46" s="84"/>
      <c r="F46" s="9"/>
      <c r="G46" s="79"/>
      <c r="H46" s="79"/>
    </row>
    <row r="47" spans="1:8" x14ac:dyDescent="0.4">
      <c r="A47" s="36">
        <v>9</v>
      </c>
      <c r="B47" s="9" t="s">
        <v>42</v>
      </c>
      <c r="C47" s="84">
        <v>451</v>
      </c>
      <c r="D47" s="278">
        <v>1</v>
      </c>
      <c r="E47" s="84">
        <v>453</v>
      </c>
      <c r="F47" s="12" t="s">
        <v>54</v>
      </c>
      <c r="G47" s="79">
        <f>C47/$C$43</f>
        <v>2.9321890644301411E-2</v>
      </c>
      <c r="H47" s="79">
        <f>C47/E47</f>
        <v>0.99558498896247238</v>
      </c>
    </row>
    <row r="48" spans="1:8" x14ac:dyDescent="0.4">
      <c r="A48" s="36">
        <v>10</v>
      </c>
      <c r="B48" s="9" t="s">
        <v>45</v>
      </c>
      <c r="C48" s="84">
        <v>13</v>
      </c>
      <c r="D48" s="279" t="s">
        <v>590</v>
      </c>
      <c r="E48" s="84">
        <v>15</v>
      </c>
      <c r="F48" s="12" t="s">
        <v>23</v>
      </c>
      <c r="G48" s="79">
        <f t="shared" ref="G48:G69" si="3">C48/$C$43</f>
        <v>8.4519862167609387E-4</v>
      </c>
      <c r="H48" s="79">
        <f t="shared" ref="H48:H69" si="4">C48/E48</f>
        <v>0.8666666666666667</v>
      </c>
    </row>
    <row r="49" spans="1:8" x14ac:dyDescent="0.4">
      <c r="A49" s="36">
        <v>11</v>
      </c>
      <c r="B49" s="9" t="s">
        <v>46</v>
      </c>
      <c r="C49" s="84">
        <v>56</v>
      </c>
      <c r="D49" s="279" t="s">
        <v>590</v>
      </c>
      <c r="E49" s="84">
        <v>4</v>
      </c>
      <c r="F49" s="12" t="s">
        <v>94</v>
      </c>
      <c r="G49" s="79">
        <f t="shared" si="3"/>
        <v>3.6408556010662507E-3</v>
      </c>
      <c r="H49" s="79">
        <f t="shared" si="4"/>
        <v>14</v>
      </c>
    </row>
    <row r="50" spans="1:8" x14ac:dyDescent="0.4">
      <c r="A50" s="36">
        <v>12</v>
      </c>
      <c r="B50" s="9" t="s">
        <v>48</v>
      </c>
      <c r="C50" s="84">
        <v>68</v>
      </c>
      <c r="D50" s="278">
        <v>2</v>
      </c>
      <c r="E50" s="84">
        <v>66</v>
      </c>
      <c r="F50" s="12" t="s">
        <v>93</v>
      </c>
      <c r="G50" s="79">
        <f t="shared" si="3"/>
        <v>4.421038944151876E-3</v>
      </c>
      <c r="H50" s="79">
        <f t="shared" si="4"/>
        <v>1.0303030303030303</v>
      </c>
    </row>
    <row r="51" spans="1:8" x14ac:dyDescent="0.4">
      <c r="A51" s="36">
        <v>13</v>
      </c>
      <c r="B51" s="9" t="s">
        <v>50</v>
      </c>
      <c r="C51" s="84">
        <v>138</v>
      </c>
      <c r="D51" s="278">
        <v>4</v>
      </c>
      <c r="E51" s="84">
        <v>141</v>
      </c>
      <c r="F51" s="12" t="s">
        <v>95</v>
      </c>
      <c r="G51" s="79">
        <f t="shared" si="3"/>
        <v>8.9721084454846885E-3</v>
      </c>
      <c r="H51" s="79">
        <f t="shared" si="4"/>
        <v>0.97872340425531912</v>
      </c>
    </row>
    <row r="52" spans="1:8" x14ac:dyDescent="0.4">
      <c r="A52" s="36">
        <v>14</v>
      </c>
      <c r="B52" s="9" t="s">
        <v>53</v>
      </c>
      <c r="C52" s="84">
        <v>516</v>
      </c>
      <c r="D52" s="278">
        <v>5</v>
      </c>
      <c r="E52" s="84">
        <v>468</v>
      </c>
      <c r="F52" s="12" t="s">
        <v>97</v>
      </c>
      <c r="G52" s="79">
        <f t="shared" si="3"/>
        <v>3.3547883752681883E-2</v>
      </c>
      <c r="H52" s="79">
        <f t="shared" si="4"/>
        <v>1.1025641025641026</v>
      </c>
    </row>
    <row r="53" spans="1:8" x14ac:dyDescent="0.4">
      <c r="A53" s="36">
        <v>15</v>
      </c>
      <c r="B53" s="9" t="s">
        <v>98</v>
      </c>
      <c r="C53" s="84">
        <v>167</v>
      </c>
      <c r="D53" s="278">
        <v>6</v>
      </c>
      <c r="E53" s="84">
        <v>225</v>
      </c>
      <c r="F53" s="12" t="s">
        <v>96</v>
      </c>
      <c r="G53" s="79">
        <f t="shared" si="3"/>
        <v>1.0857551524608282E-2</v>
      </c>
      <c r="H53" s="79">
        <f t="shared" si="4"/>
        <v>0.74222222222222223</v>
      </c>
    </row>
    <row r="54" spans="1:8" x14ac:dyDescent="0.4">
      <c r="A54" s="36">
        <v>16</v>
      </c>
      <c r="B54" s="9" t="s">
        <v>57</v>
      </c>
      <c r="C54" s="84">
        <v>26</v>
      </c>
      <c r="D54" s="279" t="s">
        <v>591</v>
      </c>
      <c r="E54" s="84">
        <v>27</v>
      </c>
      <c r="F54" s="12" t="s">
        <v>23</v>
      </c>
      <c r="G54" s="79">
        <f t="shared" si="3"/>
        <v>1.6903972433521877E-3</v>
      </c>
      <c r="H54" s="79">
        <f t="shared" si="4"/>
        <v>0.96296296296296291</v>
      </c>
    </row>
    <row r="55" spans="1:8" x14ac:dyDescent="0.4">
      <c r="A55" s="36">
        <v>17</v>
      </c>
      <c r="B55" s="9" t="s">
        <v>58</v>
      </c>
      <c r="C55" s="84">
        <v>11</v>
      </c>
      <c r="D55" s="279" t="s">
        <v>590</v>
      </c>
      <c r="E55" s="84">
        <v>10</v>
      </c>
      <c r="F55" s="12" t="s">
        <v>23</v>
      </c>
      <c r="G55" s="79">
        <f t="shared" si="3"/>
        <v>7.1516806449515636E-4</v>
      </c>
      <c r="H55" s="79">
        <f t="shared" si="4"/>
        <v>1.1000000000000001</v>
      </c>
    </row>
    <row r="56" spans="1:8" x14ac:dyDescent="0.4">
      <c r="A56" s="36">
        <v>18</v>
      </c>
      <c r="B56" s="9" t="s">
        <v>59</v>
      </c>
      <c r="C56" s="84">
        <v>598</v>
      </c>
      <c r="D56" s="279">
        <v>27</v>
      </c>
      <c r="E56" s="84">
        <v>722</v>
      </c>
      <c r="F56" s="12" t="s">
        <v>99</v>
      </c>
      <c r="G56" s="79">
        <f t="shared" si="3"/>
        <v>3.8879136597100315E-2</v>
      </c>
      <c r="H56" s="79">
        <f t="shared" si="4"/>
        <v>0.82825484764542934</v>
      </c>
    </row>
    <row r="57" spans="1:8" x14ac:dyDescent="0.4">
      <c r="A57" s="36">
        <v>19</v>
      </c>
      <c r="B57" s="9" t="s">
        <v>61</v>
      </c>
      <c r="C57" s="84">
        <v>9</v>
      </c>
      <c r="D57" s="279" t="s">
        <v>590</v>
      </c>
      <c r="E57" s="84">
        <v>14</v>
      </c>
      <c r="F57" s="12" t="s">
        <v>67</v>
      </c>
      <c r="G57" s="79">
        <f t="shared" si="3"/>
        <v>5.8513750731421885E-4</v>
      </c>
      <c r="H57" s="79">
        <f t="shared" si="4"/>
        <v>0.6428571428571429</v>
      </c>
    </row>
    <row r="58" spans="1:8" x14ac:dyDescent="0.4">
      <c r="A58" s="36">
        <v>21</v>
      </c>
      <c r="B58" s="9" t="s">
        <v>63</v>
      </c>
      <c r="C58" s="84">
        <v>51</v>
      </c>
      <c r="D58" s="278">
        <v>3</v>
      </c>
      <c r="E58" s="84">
        <v>46</v>
      </c>
      <c r="F58" s="12" t="s">
        <v>94</v>
      </c>
      <c r="G58" s="79">
        <f t="shared" si="3"/>
        <v>3.3157792081139068E-3</v>
      </c>
      <c r="H58" s="79">
        <f t="shared" si="4"/>
        <v>1.1086956521739131</v>
      </c>
    </row>
    <row r="59" spans="1:8" x14ac:dyDescent="0.4">
      <c r="A59" s="36">
        <v>22</v>
      </c>
      <c r="B59" s="9" t="s">
        <v>64</v>
      </c>
      <c r="C59" s="84">
        <v>985</v>
      </c>
      <c r="D59" s="278">
        <v>9</v>
      </c>
      <c r="E59" s="84">
        <v>972</v>
      </c>
      <c r="F59" s="12" t="s">
        <v>101</v>
      </c>
      <c r="G59" s="79">
        <f t="shared" si="3"/>
        <v>6.4040049411611732E-2</v>
      </c>
      <c r="H59" s="79">
        <f t="shared" si="4"/>
        <v>1.0133744855967077</v>
      </c>
    </row>
    <row r="60" spans="1:8" x14ac:dyDescent="0.4">
      <c r="A60" s="36">
        <v>23</v>
      </c>
      <c r="B60" s="9" t="s">
        <v>66</v>
      </c>
      <c r="C60" s="84">
        <v>44</v>
      </c>
      <c r="D60" s="279" t="s">
        <v>590</v>
      </c>
      <c r="E60" s="84">
        <v>51</v>
      </c>
      <c r="F60" s="12" t="s">
        <v>43</v>
      </c>
      <c r="G60" s="79">
        <f t="shared" si="3"/>
        <v>2.8606722579806254E-3</v>
      </c>
      <c r="H60" s="79">
        <f t="shared" si="4"/>
        <v>0.86274509803921573</v>
      </c>
    </row>
    <row r="61" spans="1:8" x14ac:dyDescent="0.4">
      <c r="A61" s="36">
        <v>24</v>
      </c>
      <c r="B61" s="9" t="s">
        <v>68</v>
      </c>
      <c r="C61" s="84">
        <v>6083</v>
      </c>
      <c r="D61" s="279">
        <v>186</v>
      </c>
      <c r="E61" s="84">
        <v>6231</v>
      </c>
      <c r="F61" s="12" t="s">
        <v>103</v>
      </c>
      <c r="G61" s="79">
        <f t="shared" si="3"/>
        <v>0.39548793966582146</v>
      </c>
      <c r="H61" s="79">
        <f t="shared" si="4"/>
        <v>0.97624779329160649</v>
      </c>
    </row>
    <row r="62" spans="1:8" x14ac:dyDescent="0.4">
      <c r="A62" s="36">
        <v>25</v>
      </c>
      <c r="B62" s="9" t="s">
        <v>70</v>
      </c>
      <c r="C62" s="84">
        <v>893</v>
      </c>
      <c r="D62" s="278">
        <v>12</v>
      </c>
      <c r="E62" s="84">
        <v>1047</v>
      </c>
      <c r="F62" s="12" t="s">
        <v>95</v>
      </c>
      <c r="G62" s="79">
        <f t="shared" si="3"/>
        <v>5.8058643781288603E-2</v>
      </c>
      <c r="H62" s="79">
        <f t="shared" si="4"/>
        <v>0.85291308500477558</v>
      </c>
    </row>
    <row r="63" spans="1:8" x14ac:dyDescent="0.4">
      <c r="A63" s="36">
        <v>26</v>
      </c>
      <c r="B63" s="9" t="s">
        <v>71</v>
      </c>
      <c r="C63" s="84">
        <v>1737</v>
      </c>
      <c r="D63" s="279">
        <v>60</v>
      </c>
      <c r="E63" s="84">
        <v>1812</v>
      </c>
      <c r="F63" s="12" t="s">
        <v>104</v>
      </c>
      <c r="G63" s="79">
        <f t="shared" si="3"/>
        <v>0.11293153891164423</v>
      </c>
      <c r="H63" s="79">
        <f t="shared" si="4"/>
        <v>0.95860927152317876</v>
      </c>
    </row>
    <row r="64" spans="1:8" x14ac:dyDescent="0.4">
      <c r="A64" s="36">
        <v>27</v>
      </c>
      <c r="B64" s="9" t="s">
        <v>73</v>
      </c>
      <c r="C64" s="84">
        <v>192</v>
      </c>
      <c r="D64" s="278">
        <v>12</v>
      </c>
      <c r="E64" s="84">
        <v>321</v>
      </c>
      <c r="F64" s="12" t="s">
        <v>51</v>
      </c>
      <c r="G64" s="79">
        <f t="shared" si="3"/>
        <v>1.2482933489370003E-2</v>
      </c>
      <c r="H64" s="79">
        <f t="shared" si="4"/>
        <v>0.59813084112149528</v>
      </c>
    </row>
    <row r="65" spans="1:8" x14ac:dyDescent="0.4">
      <c r="A65" s="36">
        <v>28</v>
      </c>
      <c r="B65" s="9" t="s">
        <v>75</v>
      </c>
      <c r="C65" s="84">
        <v>407</v>
      </c>
      <c r="D65" s="278">
        <v>3</v>
      </c>
      <c r="E65" s="84">
        <v>376</v>
      </c>
      <c r="F65" s="12" t="s">
        <v>62</v>
      </c>
      <c r="G65" s="79">
        <f t="shared" si="3"/>
        <v>2.6461218386320786E-2</v>
      </c>
      <c r="H65" s="79">
        <f t="shared" si="4"/>
        <v>1.0824468085106382</v>
      </c>
    </row>
    <row r="66" spans="1:8" x14ac:dyDescent="0.4">
      <c r="A66" s="36">
        <v>29</v>
      </c>
      <c r="B66" s="9" t="s">
        <v>77</v>
      </c>
      <c r="C66" s="84">
        <v>1654</v>
      </c>
      <c r="D66" s="278">
        <v>5</v>
      </c>
      <c r="E66" s="84">
        <v>2135</v>
      </c>
      <c r="F66" s="12" t="s">
        <v>52</v>
      </c>
      <c r="G66" s="79">
        <f t="shared" si="3"/>
        <v>0.10753527078863533</v>
      </c>
      <c r="H66" s="79">
        <f t="shared" si="4"/>
        <v>0.77470725995316159</v>
      </c>
    </row>
    <row r="67" spans="1:8" x14ac:dyDescent="0.4">
      <c r="A67" s="36">
        <v>30</v>
      </c>
      <c r="B67" s="9" t="s">
        <v>78</v>
      </c>
      <c r="C67" s="84">
        <v>388</v>
      </c>
      <c r="D67" s="278">
        <v>2</v>
      </c>
      <c r="E67" s="84">
        <v>452</v>
      </c>
      <c r="F67" s="12" t="s">
        <v>94</v>
      </c>
      <c r="G67" s="79">
        <f t="shared" si="3"/>
        <v>2.5225928093101879E-2</v>
      </c>
      <c r="H67" s="79">
        <f t="shared" si="4"/>
        <v>0.8584070796460177</v>
      </c>
    </row>
    <row r="68" spans="1:8" x14ac:dyDescent="0.4">
      <c r="A68" s="36">
        <v>31</v>
      </c>
      <c r="B68" s="9" t="s">
        <v>79</v>
      </c>
      <c r="C68" s="84">
        <v>635</v>
      </c>
      <c r="D68" s="279" t="s">
        <v>590</v>
      </c>
      <c r="E68" s="84">
        <v>761</v>
      </c>
      <c r="F68" s="12" t="s">
        <v>60</v>
      </c>
      <c r="G68" s="79">
        <f t="shared" si="3"/>
        <v>4.1284701904947665E-2</v>
      </c>
      <c r="H68" s="79">
        <f t="shared" si="4"/>
        <v>0.83442838370565042</v>
      </c>
    </row>
    <row r="69" spans="1:8" x14ac:dyDescent="0.4">
      <c r="A69" s="36">
        <v>32</v>
      </c>
      <c r="B69" s="9" t="s">
        <v>81</v>
      </c>
      <c r="C69" s="84">
        <v>259</v>
      </c>
      <c r="D69" s="278">
        <v>12</v>
      </c>
      <c r="E69" s="84">
        <v>246</v>
      </c>
      <c r="F69" s="12" t="s">
        <v>96</v>
      </c>
      <c r="G69" s="79">
        <f t="shared" si="3"/>
        <v>1.683895715493141E-2</v>
      </c>
      <c r="H69" s="79">
        <f t="shared" si="4"/>
        <v>1.0528455284552845</v>
      </c>
    </row>
    <row r="70" spans="1:8" ht="9.75" customHeight="1" x14ac:dyDescent="0.4">
      <c r="A70" s="10"/>
      <c r="B70" s="11"/>
      <c r="C70" s="85"/>
      <c r="D70" s="73"/>
      <c r="E70" s="85"/>
      <c r="F70" s="11"/>
      <c r="G70" s="80"/>
      <c r="H70" s="80"/>
    </row>
    <row r="71" spans="1:8" ht="8.1" customHeight="1" x14ac:dyDescent="0.4">
      <c r="A71" s="6"/>
      <c r="B71" s="7"/>
      <c r="C71" s="86"/>
      <c r="D71" s="7"/>
      <c r="E71" s="86"/>
      <c r="F71" s="7"/>
      <c r="G71" s="81"/>
      <c r="H71" s="370" t="s">
        <v>658</v>
      </c>
    </row>
    <row r="72" spans="1:8" x14ac:dyDescent="0.4">
      <c r="A72" s="21" t="s">
        <v>82</v>
      </c>
      <c r="B72" s="9" t="s">
        <v>83</v>
      </c>
      <c r="C72" s="84"/>
      <c r="D72" s="75">
        <v>349</v>
      </c>
      <c r="E72" s="84"/>
      <c r="F72" s="9" t="s">
        <v>35</v>
      </c>
      <c r="G72" s="306">
        <f>349/15736</f>
        <v>2.2178444331469243E-2</v>
      </c>
      <c r="H72" s="371"/>
    </row>
    <row r="73" spans="1:8" x14ac:dyDescent="0.4">
      <c r="A73" s="8"/>
      <c r="B73" s="9" t="s">
        <v>84</v>
      </c>
      <c r="C73" s="84">
        <v>1658</v>
      </c>
      <c r="D73" s="9"/>
      <c r="E73" s="84">
        <v>1768</v>
      </c>
      <c r="F73" s="9"/>
      <c r="G73" s="79">
        <f>C73/$C$43</f>
        <v>0.1077953319029972</v>
      </c>
      <c r="H73" s="371"/>
    </row>
    <row r="74" spans="1:8" x14ac:dyDescent="0.4">
      <c r="A74" s="8"/>
      <c r="B74" s="9" t="s">
        <v>85</v>
      </c>
      <c r="C74" s="84">
        <v>2292</v>
      </c>
      <c r="D74" s="9"/>
      <c r="E74" s="84">
        <v>2551</v>
      </c>
      <c r="F74" s="9"/>
      <c r="G74" s="79">
        <f t="shared" ref="G74:G78" si="5">C74/$C$43</f>
        <v>0.14901501852935439</v>
      </c>
      <c r="H74" s="371"/>
    </row>
    <row r="75" spans="1:8" x14ac:dyDescent="0.4">
      <c r="A75" s="8"/>
      <c r="B75" s="9" t="s">
        <v>86</v>
      </c>
      <c r="C75" s="84">
        <v>1807</v>
      </c>
      <c r="D75" s="9"/>
      <c r="E75" s="84">
        <v>1728</v>
      </c>
      <c r="F75" s="9"/>
      <c r="G75" s="79">
        <f t="shared" si="5"/>
        <v>0.11748260841297704</v>
      </c>
      <c r="H75" s="371"/>
    </row>
    <row r="76" spans="1:8" x14ac:dyDescent="0.4">
      <c r="A76" s="8"/>
      <c r="B76" s="9" t="s">
        <v>87</v>
      </c>
      <c r="C76" s="84">
        <v>2606</v>
      </c>
      <c r="D76" s="9"/>
      <c r="E76" s="84">
        <v>2489</v>
      </c>
      <c r="F76" s="9"/>
      <c r="G76" s="79">
        <f t="shared" si="5"/>
        <v>0.1694298160067616</v>
      </c>
      <c r="H76" s="371"/>
    </row>
    <row r="77" spans="1:8" x14ac:dyDescent="0.4">
      <c r="A77" s="8"/>
      <c r="B77" s="9" t="s">
        <v>88</v>
      </c>
      <c r="C77" s="84">
        <v>3046</v>
      </c>
      <c r="D77" s="9"/>
      <c r="E77" s="84">
        <v>2958</v>
      </c>
      <c r="F77" s="9"/>
      <c r="G77" s="79">
        <f t="shared" si="5"/>
        <v>0.19803653858656783</v>
      </c>
      <c r="H77" s="371"/>
    </row>
    <row r="78" spans="1:8" x14ac:dyDescent="0.4">
      <c r="A78" s="10"/>
      <c r="B78" s="11" t="s">
        <v>89</v>
      </c>
      <c r="C78" s="85">
        <v>3972</v>
      </c>
      <c r="D78" s="11"/>
      <c r="E78" s="85">
        <v>5101</v>
      </c>
      <c r="F78" s="11"/>
      <c r="G78" s="79">
        <f t="shared" si="5"/>
        <v>0.25824068656134191</v>
      </c>
      <c r="H78" s="372"/>
    </row>
  </sheetData>
  <mergeCells count="8">
    <mergeCell ref="H71:H78"/>
    <mergeCell ref="C3:D3"/>
    <mergeCell ref="C41:D41"/>
    <mergeCell ref="C2:H2"/>
    <mergeCell ref="C40:H40"/>
    <mergeCell ref="E3:F3"/>
    <mergeCell ref="E41:F41"/>
    <mergeCell ref="H31:H38"/>
  </mergeCells>
  <phoneticPr fontId="3"/>
  <pageMargins left="0.7" right="0.7" top="0.75" bottom="0.75" header="0.3" footer="0.3"/>
  <pageSetup paperSize="9" scale="50" orientation="portrait" r:id="rId1"/>
  <ignoredErrors>
    <ignoredError sqref="F7:F29 F32 F72 F47:F69 F5 F4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8"/>
  <sheetViews>
    <sheetView zoomScaleNormal="100" zoomScaleSheetLayoutView="100" workbookViewId="0"/>
  </sheetViews>
  <sheetFormatPr defaultRowHeight="18.75" x14ac:dyDescent="0.4"/>
  <cols>
    <col min="1" max="1" width="11.625" customWidth="1"/>
    <col min="2" max="2" width="15.75" customWidth="1"/>
    <col min="3" max="4" width="14.25" customWidth="1"/>
    <col min="5" max="5" width="11.75" customWidth="1"/>
    <col min="6" max="6" width="10.375" customWidth="1"/>
  </cols>
  <sheetData>
    <row r="1" spans="1:6" ht="27" customHeight="1" x14ac:dyDescent="0.4">
      <c r="A1" s="66" t="s">
        <v>112</v>
      </c>
      <c r="B1" s="2"/>
      <c r="C1" s="2"/>
      <c r="D1" s="2"/>
      <c r="E1" s="2"/>
      <c r="F1" s="2"/>
    </row>
    <row r="2" spans="1:6" x14ac:dyDescent="0.4">
      <c r="A2" s="140"/>
      <c r="B2" s="431" t="s">
        <v>611</v>
      </c>
      <c r="C2" s="432" t="s">
        <v>251</v>
      </c>
      <c r="D2" s="433"/>
      <c r="E2" s="433"/>
      <c r="F2" s="434"/>
    </row>
    <row r="3" spans="1:6" x14ac:dyDescent="0.4">
      <c r="A3" s="142"/>
      <c r="B3" s="435" t="s">
        <v>612</v>
      </c>
      <c r="C3" s="436" t="s">
        <v>603</v>
      </c>
      <c r="D3" s="436" t="s">
        <v>222</v>
      </c>
      <c r="E3" s="436" t="s">
        <v>613</v>
      </c>
      <c r="F3" s="436" t="s">
        <v>709</v>
      </c>
    </row>
    <row r="4" spans="1:6" x14ac:dyDescent="0.4">
      <c r="A4" s="140"/>
      <c r="B4" s="141"/>
      <c r="C4" s="161" t="s">
        <v>253</v>
      </c>
      <c r="D4" s="161" t="s">
        <v>253</v>
      </c>
      <c r="E4" s="162" t="s">
        <v>614</v>
      </c>
      <c r="F4" s="162" t="s">
        <v>614</v>
      </c>
    </row>
    <row r="5" spans="1:6" x14ac:dyDescent="0.4">
      <c r="A5" s="144"/>
      <c r="B5" s="145" t="s">
        <v>615</v>
      </c>
      <c r="C5" s="147">
        <v>39387493</v>
      </c>
      <c r="D5" s="147">
        <v>42613356</v>
      </c>
      <c r="E5" s="148">
        <v>100</v>
      </c>
      <c r="F5" s="148">
        <v>92.429925021629373</v>
      </c>
    </row>
    <row r="6" spans="1:6" x14ac:dyDescent="0.4">
      <c r="A6" s="144"/>
      <c r="B6" s="163"/>
      <c r="C6" s="147"/>
      <c r="D6" s="147"/>
      <c r="E6" s="148"/>
      <c r="F6" s="148"/>
    </row>
    <row r="7" spans="1:6" x14ac:dyDescent="0.4">
      <c r="A7" s="146">
        <v>9</v>
      </c>
      <c r="B7" s="163" t="s">
        <v>616</v>
      </c>
      <c r="C7" s="149">
        <v>1127433</v>
      </c>
      <c r="D7" s="149">
        <v>1347226</v>
      </c>
      <c r="E7" s="148">
        <v>2.8624137108700975</v>
      </c>
      <c r="F7" s="148">
        <v>83.685513789074733</v>
      </c>
    </row>
    <row r="8" spans="1:6" x14ac:dyDescent="0.4">
      <c r="A8" s="146">
        <v>10</v>
      </c>
      <c r="B8" s="163" t="s">
        <v>617</v>
      </c>
      <c r="C8" s="150" t="s">
        <v>618</v>
      </c>
      <c r="D8" s="150" t="s">
        <v>618</v>
      </c>
      <c r="E8" s="151" t="s">
        <v>618</v>
      </c>
      <c r="F8" s="151" t="s">
        <v>540</v>
      </c>
    </row>
    <row r="9" spans="1:6" x14ac:dyDescent="0.4">
      <c r="A9" s="146">
        <v>11</v>
      </c>
      <c r="B9" s="163" t="s">
        <v>619</v>
      </c>
      <c r="C9" s="150" t="s">
        <v>618</v>
      </c>
      <c r="D9" s="150" t="s">
        <v>618</v>
      </c>
      <c r="E9" s="151" t="s">
        <v>618</v>
      </c>
      <c r="F9" s="151" t="s">
        <v>618</v>
      </c>
    </row>
    <row r="10" spans="1:6" x14ac:dyDescent="0.4">
      <c r="A10" s="146">
        <v>12</v>
      </c>
      <c r="B10" s="163" t="s">
        <v>620</v>
      </c>
      <c r="C10" s="149">
        <v>56119</v>
      </c>
      <c r="D10" s="149">
        <v>56700</v>
      </c>
      <c r="E10" s="148">
        <v>0.14247923826987413</v>
      </c>
      <c r="F10" s="148">
        <v>98.975308641975317</v>
      </c>
    </row>
    <row r="11" spans="1:6" x14ac:dyDescent="0.4">
      <c r="A11" s="146">
        <v>13</v>
      </c>
      <c r="B11" s="163" t="s">
        <v>621</v>
      </c>
      <c r="C11" s="149">
        <v>250840</v>
      </c>
      <c r="D11" s="149">
        <v>199751</v>
      </c>
      <c r="E11" s="148">
        <v>0.63685190626374721</v>
      </c>
      <c r="F11" s="148">
        <v>125.57634254647037</v>
      </c>
    </row>
    <row r="12" spans="1:6" x14ac:dyDescent="0.4">
      <c r="A12" s="146">
        <v>14</v>
      </c>
      <c r="B12" s="163" t="s">
        <v>622</v>
      </c>
      <c r="C12" s="149">
        <v>1349021</v>
      </c>
      <c r="D12" s="149">
        <v>1262826</v>
      </c>
      <c r="E12" s="148">
        <v>3.4249983871783867</v>
      </c>
      <c r="F12" s="148">
        <v>106.82556425034011</v>
      </c>
    </row>
    <row r="13" spans="1:6" x14ac:dyDescent="0.4">
      <c r="A13" s="146">
        <v>15</v>
      </c>
      <c r="B13" s="163" t="s">
        <v>623</v>
      </c>
      <c r="C13" s="149">
        <v>288851</v>
      </c>
      <c r="D13" s="149">
        <v>385528</v>
      </c>
      <c r="E13" s="148">
        <v>0.73335715984767047</v>
      </c>
      <c r="F13" s="148">
        <v>74.92348156294743</v>
      </c>
    </row>
    <row r="14" spans="1:6" x14ac:dyDescent="0.4">
      <c r="A14" s="146">
        <v>16</v>
      </c>
      <c r="B14" s="163" t="s">
        <v>624</v>
      </c>
      <c r="C14" s="150" t="s">
        <v>618</v>
      </c>
      <c r="D14" s="150" t="s">
        <v>618</v>
      </c>
      <c r="E14" s="151" t="s">
        <v>626</v>
      </c>
      <c r="F14" s="151" t="s">
        <v>618</v>
      </c>
    </row>
    <row r="15" spans="1:6" x14ac:dyDescent="0.4">
      <c r="A15" s="146">
        <v>17</v>
      </c>
      <c r="B15" s="163" t="s">
        <v>625</v>
      </c>
      <c r="C15" s="150" t="s">
        <v>618</v>
      </c>
      <c r="D15" s="150" t="s">
        <v>618</v>
      </c>
      <c r="E15" s="151" t="s">
        <v>626</v>
      </c>
      <c r="F15" s="151" t="s">
        <v>618</v>
      </c>
    </row>
    <row r="16" spans="1:6" x14ac:dyDescent="0.4">
      <c r="A16" s="146">
        <v>18</v>
      </c>
      <c r="B16" s="164" t="s">
        <v>645</v>
      </c>
      <c r="C16" s="149">
        <v>922139</v>
      </c>
      <c r="D16" s="149">
        <v>1262004</v>
      </c>
      <c r="E16" s="148">
        <v>2.3411974963727702</v>
      </c>
      <c r="F16" s="148">
        <v>73.069419748273376</v>
      </c>
    </row>
    <row r="17" spans="1:6" x14ac:dyDescent="0.4">
      <c r="A17" s="146">
        <v>19</v>
      </c>
      <c r="B17" s="163" t="s">
        <v>646</v>
      </c>
      <c r="C17" s="150" t="s">
        <v>618</v>
      </c>
      <c r="D17" s="150" t="s">
        <v>618</v>
      </c>
      <c r="E17" s="151" t="s">
        <v>618</v>
      </c>
      <c r="F17" s="151" t="s">
        <v>618</v>
      </c>
    </row>
    <row r="18" spans="1:6" x14ac:dyDescent="0.4">
      <c r="A18" s="146">
        <v>21</v>
      </c>
      <c r="B18" s="163" t="s">
        <v>627</v>
      </c>
      <c r="C18" s="149">
        <v>109548</v>
      </c>
      <c r="D18" s="149">
        <v>74956</v>
      </c>
      <c r="E18" s="148">
        <v>0.27812889741421221</v>
      </c>
      <c r="F18" s="148">
        <v>146.14974118149314</v>
      </c>
    </row>
    <row r="19" spans="1:6" x14ac:dyDescent="0.4">
      <c r="A19" s="146">
        <v>22</v>
      </c>
      <c r="B19" s="163" t="s">
        <v>628</v>
      </c>
      <c r="C19" s="149">
        <v>5170265</v>
      </c>
      <c r="D19" s="149">
        <v>4824789</v>
      </c>
      <c r="E19" s="148">
        <v>13.12666688382528</v>
      </c>
      <c r="F19" s="148">
        <v>107.16043748234378</v>
      </c>
    </row>
    <row r="20" spans="1:6" x14ac:dyDescent="0.4">
      <c r="A20" s="146">
        <v>23</v>
      </c>
      <c r="B20" s="163" t="s">
        <v>629</v>
      </c>
      <c r="C20" s="149">
        <v>121820</v>
      </c>
      <c r="D20" s="149">
        <v>124264</v>
      </c>
      <c r="E20" s="148">
        <v>0.30928599593784756</v>
      </c>
      <c r="F20" s="148">
        <v>98.033219596987067</v>
      </c>
    </row>
    <row r="21" spans="1:6" x14ac:dyDescent="0.4">
      <c r="A21" s="146">
        <v>24</v>
      </c>
      <c r="B21" s="163" t="s">
        <v>630</v>
      </c>
      <c r="C21" s="149">
        <v>9266834</v>
      </c>
      <c r="D21" s="149">
        <v>9521743</v>
      </c>
      <c r="E21" s="148">
        <v>23.527351690040287</v>
      </c>
      <c r="F21" s="148">
        <v>97.322874603945948</v>
      </c>
    </row>
    <row r="22" spans="1:6" x14ac:dyDescent="0.4">
      <c r="A22" s="146">
        <v>25</v>
      </c>
      <c r="B22" s="163" t="s">
        <v>631</v>
      </c>
      <c r="C22" s="149">
        <v>4546410</v>
      </c>
      <c r="D22" s="149">
        <v>3828400</v>
      </c>
      <c r="E22" s="148">
        <v>11.542775774025527</v>
      </c>
      <c r="F22" s="148">
        <v>118.75483230592414</v>
      </c>
    </row>
    <row r="23" spans="1:6" x14ac:dyDescent="0.4">
      <c r="A23" s="146">
        <v>26</v>
      </c>
      <c r="B23" s="163" t="s">
        <v>632</v>
      </c>
      <c r="C23" s="149">
        <v>2303979</v>
      </c>
      <c r="D23" s="149">
        <v>2645084</v>
      </c>
      <c r="E23" s="148">
        <v>5.8495192877596951</v>
      </c>
      <c r="F23" s="148">
        <v>87.104190263900875</v>
      </c>
    </row>
    <row r="24" spans="1:6" x14ac:dyDescent="0.4">
      <c r="A24" s="146">
        <v>27</v>
      </c>
      <c r="B24" s="163" t="s">
        <v>633</v>
      </c>
      <c r="C24" s="149">
        <v>256919</v>
      </c>
      <c r="D24" s="149">
        <v>412529</v>
      </c>
      <c r="E24" s="148">
        <v>0.65228573953665958</v>
      </c>
      <c r="F24" s="148">
        <v>62.279015535877477</v>
      </c>
    </row>
    <row r="25" spans="1:6" x14ac:dyDescent="0.4">
      <c r="A25" s="146">
        <v>28</v>
      </c>
      <c r="B25" s="163" t="s">
        <v>634</v>
      </c>
      <c r="C25" s="149">
        <v>707645</v>
      </c>
      <c r="D25" s="149">
        <v>777148</v>
      </c>
      <c r="E25" s="148">
        <v>1.796623613490709</v>
      </c>
      <c r="F25" s="148">
        <v>91.056658448583789</v>
      </c>
    </row>
    <row r="26" spans="1:6" x14ac:dyDescent="0.4">
      <c r="A26" s="146">
        <v>29</v>
      </c>
      <c r="B26" s="163" t="s">
        <v>635</v>
      </c>
      <c r="C26" s="149">
        <v>5733189</v>
      </c>
      <c r="D26" s="149">
        <v>6751047</v>
      </c>
      <c r="E26" s="148">
        <v>14.555861679239143</v>
      </c>
      <c r="F26" s="148">
        <v>84.922960838518819</v>
      </c>
    </row>
    <row r="27" spans="1:6" x14ac:dyDescent="0.4">
      <c r="A27" s="146">
        <v>30</v>
      </c>
      <c r="B27" s="163" t="s">
        <v>636</v>
      </c>
      <c r="C27" s="149">
        <v>4335936</v>
      </c>
      <c r="D27" s="149">
        <v>5454885</v>
      </c>
      <c r="E27" s="148">
        <v>11.008408176676793</v>
      </c>
      <c r="F27" s="148">
        <v>79.487211921057906</v>
      </c>
    </row>
    <row r="28" spans="1:6" x14ac:dyDescent="0.4">
      <c r="A28" s="146">
        <v>31</v>
      </c>
      <c r="B28" s="163" t="s">
        <v>637</v>
      </c>
      <c r="C28" s="149">
        <v>2097429</v>
      </c>
      <c r="D28" s="149">
        <v>2828834</v>
      </c>
      <c r="E28" s="148">
        <v>5.3251142437524521</v>
      </c>
      <c r="F28" s="148">
        <v>74.144647582714299</v>
      </c>
    </row>
    <row r="29" spans="1:6" x14ac:dyDescent="0.4">
      <c r="A29" s="146">
        <v>32</v>
      </c>
      <c r="B29" s="163" t="s">
        <v>638</v>
      </c>
      <c r="C29" s="149">
        <v>619709</v>
      </c>
      <c r="D29" s="149">
        <v>644718</v>
      </c>
      <c r="E29" s="148">
        <v>1.5733649257646329</v>
      </c>
      <c r="F29" s="148">
        <v>96.120939697666259</v>
      </c>
    </row>
    <row r="30" spans="1:6" ht="7.5" customHeight="1" x14ac:dyDescent="0.4">
      <c r="A30" s="142"/>
      <c r="B30" s="143"/>
      <c r="C30" s="152"/>
      <c r="D30" s="152"/>
      <c r="E30" s="153"/>
      <c r="F30" s="153"/>
    </row>
    <row r="31" spans="1:6" ht="8.1" customHeight="1" x14ac:dyDescent="0.4">
      <c r="A31" s="140"/>
      <c r="B31" s="141"/>
      <c r="C31" s="154"/>
      <c r="D31" s="154"/>
      <c r="E31" s="155"/>
      <c r="F31" s="155"/>
    </row>
    <row r="32" spans="1:6" x14ac:dyDescent="0.4">
      <c r="A32" s="144"/>
      <c r="B32" s="145" t="s">
        <v>639</v>
      </c>
      <c r="C32" s="149">
        <v>1931072</v>
      </c>
      <c r="D32" s="149">
        <v>2009547</v>
      </c>
      <c r="E32" s="159">
        <f>C32/$C$5*100</f>
        <v>4.9027542829395108</v>
      </c>
      <c r="F32" s="148">
        <f>C32/D32*100</f>
        <v>96.094891037631868</v>
      </c>
    </row>
    <row r="33" spans="1:6" x14ac:dyDescent="0.4">
      <c r="A33" s="144"/>
      <c r="B33" s="145" t="s">
        <v>640</v>
      </c>
      <c r="C33" s="149">
        <v>2977105</v>
      </c>
      <c r="D33" s="149">
        <v>3656201</v>
      </c>
      <c r="E33" s="159">
        <f t="shared" ref="E33:E37" si="0">C33/$C$5*100</f>
        <v>7.5585034061446867</v>
      </c>
      <c r="F33" s="148">
        <f t="shared" ref="F33:F34" si="1">C33/D33*100</f>
        <v>81.426185267166659</v>
      </c>
    </row>
    <row r="34" spans="1:6" x14ac:dyDescent="0.4">
      <c r="A34" s="144"/>
      <c r="B34" s="145" t="s">
        <v>641</v>
      </c>
      <c r="C34" s="149">
        <v>2748374</v>
      </c>
      <c r="D34" s="149">
        <v>2903518</v>
      </c>
      <c r="E34" s="159">
        <f t="shared" si="0"/>
        <v>6.9777835314372512</v>
      </c>
      <c r="F34" s="148">
        <f t="shared" si="1"/>
        <v>94.656688885689704</v>
      </c>
    </row>
    <row r="35" spans="1:6" x14ac:dyDescent="0.4">
      <c r="A35" s="144"/>
      <c r="B35" s="145" t="s">
        <v>642</v>
      </c>
      <c r="C35" s="149">
        <v>5652388</v>
      </c>
      <c r="D35" s="149">
        <v>4122520</v>
      </c>
      <c r="E35" s="159">
        <f t="shared" si="0"/>
        <v>14.350717878896226</v>
      </c>
      <c r="F35" s="148">
        <f>C35/D35*100</f>
        <v>137.1100200848025</v>
      </c>
    </row>
    <row r="36" spans="1:6" x14ac:dyDescent="0.4">
      <c r="A36" s="144"/>
      <c r="B36" s="145" t="s">
        <v>643</v>
      </c>
      <c r="C36" s="149">
        <v>7885141</v>
      </c>
      <c r="D36" s="149">
        <v>7274386</v>
      </c>
      <c r="E36" s="159">
        <f t="shared" si="0"/>
        <v>20.019403113572118</v>
      </c>
      <c r="F36" s="148">
        <f t="shared" ref="F36" si="2">C36/D36*100</f>
        <v>108.39596633997701</v>
      </c>
    </row>
    <row r="37" spans="1:6" ht="18" customHeight="1" x14ac:dyDescent="0.4">
      <c r="A37" s="144"/>
      <c r="B37" s="145" t="s">
        <v>644</v>
      </c>
      <c r="C37" s="160">
        <v>18193413</v>
      </c>
      <c r="D37" s="160">
        <v>22647184</v>
      </c>
      <c r="E37" s="159">
        <f t="shared" si="0"/>
        <v>46.19083778701021</v>
      </c>
      <c r="F37" s="148">
        <f>C37/D37*100</f>
        <v>80.334106880572875</v>
      </c>
    </row>
    <row r="38" spans="1:6" ht="6.75" customHeight="1" x14ac:dyDescent="0.4">
      <c r="A38" s="138"/>
      <c r="B38" s="139"/>
      <c r="C38" s="156"/>
      <c r="D38" s="156"/>
      <c r="E38" s="157"/>
      <c r="F38" s="158"/>
    </row>
  </sheetData>
  <mergeCells count="1">
    <mergeCell ref="C2:F2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7"/>
  <sheetViews>
    <sheetView zoomScaleNormal="100" zoomScaleSheetLayoutView="100" workbookViewId="0"/>
  </sheetViews>
  <sheetFormatPr defaultRowHeight="18.75" x14ac:dyDescent="0.4"/>
  <cols>
    <col min="1" max="1" width="5.375" style="2" customWidth="1"/>
    <col min="2" max="2" width="13.625" style="2" customWidth="1"/>
    <col min="3" max="4" width="11.625" style="2" customWidth="1"/>
    <col min="5" max="5" width="8.625" style="82" customWidth="1"/>
    <col min="6" max="6" width="10.125" style="82" customWidth="1"/>
    <col min="7" max="8" width="11.625" style="2" customWidth="1"/>
    <col min="9" max="9" width="8.625" style="2" customWidth="1"/>
    <col min="10" max="10" width="10.125" style="2" customWidth="1"/>
    <col min="11" max="11" width="3.75" style="2" customWidth="1"/>
    <col min="12" max="13" width="11.625" style="136" customWidth="1"/>
    <col min="14" max="14" width="14.5" style="2" customWidth="1"/>
    <col min="15" max="16384" width="9" style="2"/>
  </cols>
  <sheetData>
    <row r="1" spans="1:13" ht="36.75" customHeight="1" x14ac:dyDescent="0.4">
      <c r="A1" s="66" t="s">
        <v>111</v>
      </c>
      <c r="L1" s="381" t="s">
        <v>651</v>
      </c>
      <c r="M1" s="381"/>
    </row>
    <row r="2" spans="1:13" ht="30" customHeight="1" x14ac:dyDescent="0.4">
      <c r="A2" s="6"/>
      <c r="B2" s="130" t="s">
        <v>37</v>
      </c>
      <c r="C2" s="378" t="s">
        <v>652</v>
      </c>
      <c r="D2" s="373"/>
      <c r="E2" s="373"/>
      <c r="F2" s="374"/>
      <c r="G2" s="378" t="s">
        <v>653</v>
      </c>
      <c r="H2" s="379"/>
      <c r="I2" s="373"/>
      <c r="J2" s="374"/>
      <c r="L2" s="132" t="s">
        <v>649</v>
      </c>
      <c r="M2" s="132" t="s">
        <v>650</v>
      </c>
    </row>
    <row r="3" spans="1:13" x14ac:dyDescent="0.4">
      <c r="A3" s="10"/>
      <c r="B3" s="128" t="s">
        <v>38</v>
      </c>
      <c r="C3" s="133" t="s">
        <v>39</v>
      </c>
      <c r="D3" s="133" t="s">
        <v>106</v>
      </c>
      <c r="E3" s="134" t="s">
        <v>40</v>
      </c>
      <c r="F3" s="134" t="s">
        <v>596</v>
      </c>
      <c r="G3" s="133" t="s">
        <v>39</v>
      </c>
      <c r="H3" s="133" t="s">
        <v>106</v>
      </c>
      <c r="I3" s="133" t="s">
        <v>40</v>
      </c>
      <c r="J3" s="133" t="s">
        <v>596</v>
      </c>
      <c r="K3" s="135"/>
      <c r="L3" s="380" t="s">
        <v>648</v>
      </c>
      <c r="M3" s="380"/>
    </row>
    <row r="4" spans="1:13" x14ac:dyDescent="0.4">
      <c r="A4" s="6"/>
      <c r="B4" s="7"/>
      <c r="C4" s="20" t="s">
        <v>109</v>
      </c>
      <c r="D4" s="20" t="s">
        <v>109</v>
      </c>
      <c r="E4" s="78" t="s">
        <v>8</v>
      </c>
      <c r="F4" s="78" t="s">
        <v>8</v>
      </c>
      <c r="G4" s="20" t="s">
        <v>109</v>
      </c>
      <c r="H4" s="20" t="s">
        <v>109</v>
      </c>
      <c r="I4" s="78" t="s">
        <v>8</v>
      </c>
      <c r="J4" s="78" t="s">
        <v>8</v>
      </c>
      <c r="L4" s="108" t="s">
        <v>109</v>
      </c>
      <c r="M4" s="108" t="s">
        <v>109</v>
      </c>
    </row>
    <row r="5" spans="1:13" x14ac:dyDescent="0.4">
      <c r="A5" s="8"/>
      <c r="B5" s="126" t="s">
        <v>90</v>
      </c>
      <c r="C5" s="109">
        <f>L5+M5</f>
        <v>30016795</v>
      </c>
      <c r="D5" s="109">
        <v>32563150</v>
      </c>
      <c r="E5" s="110">
        <v>1</v>
      </c>
      <c r="F5" s="110">
        <f>C5/D5</f>
        <v>0.92180255902761254</v>
      </c>
      <c r="G5" s="109">
        <v>13006344</v>
      </c>
      <c r="H5" s="109">
        <v>14053443</v>
      </c>
      <c r="I5" s="110">
        <v>1</v>
      </c>
      <c r="J5" s="110">
        <f>G5/H5</f>
        <v>0.92549163930860212</v>
      </c>
      <c r="K5" s="135"/>
      <c r="L5" s="118">
        <v>5796524</v>
      </c>
      <c r="M5" s="119">
        <v>24220271</v>
      </c>
    </row>
    <row r="6" spans="1:13" x14ac:dyDescent="0.4">
      <c r="A6" s="8"/>
      <c r="B6" s="126"/>
      <c r="C6" s="109"/>
      <c r="D6" s="109"/>
      <c r="E6" s="110"/>
      <c r="F6" s="110"/>
      <c r="G6" s="109"/>
      <c r="H6" s="109"/>
      <c r="I6" s="110"/>
      <c r="J6" s="110"/>
      <c r="K6" s="135"/>
      <c r="L6" s="118"/>
      <c r="M6" s="119"/>
    </row>
    <row r="7" spans="1:13" x14ac:dyDescent="0.4">
      <c r="A7" s="125">
        <v>9</v>
      </c>
      <c r="B7" s="126" t="s">
        <v>42</v>
      </c>
      <c r="C7" s="109">
        <f t="shared" ref="C7:C29" si="0">L7+M7</f>
        <v>941450</v>
      </c>
      <c r="D7" s="109">
        <v>858678</v>
      </c>
      <c r="E7" s="110">
        <f>C7/$C$5</f>
        <v>3.1364107993541612E-2</v>
      </c>
      <c r="F7" s="110">
        <f>C7/D7</f>
        <v>1.0963946904427504</v>
      </c>
      <c r="G7" s="109">
        <v>277160</v>
      </c>
      <c r="H7" s="109">
        <v>533758</v>
      </c>
      <c r="I7" s="110">
        <f>G7/G5</f>
        <v>2.1309600914753601E-2</v>
      </c>
      <c r="J7" s="110">
        <f>G7/H7</f>
        <v>0.51926153800036723</v>
      </c>
      <c r="K7" s="135"/>
      <c r="L7" s="118">
        <v>123983</v>
      </c>
      <c r="M7" s="119">
        <v>817467</v>
      </c>
    </row>
    <row r="8" spans="1:13" x14ac:dyDescent="0.4">
      <c r="A8" s="125">
        <v>10</v>
      </c>
      <c r="B8" s="126" t="s">
        <v>45</v>
      </c>
      <c r="C8" s="109" t="s">
        <v>110</v>
      </c>
      <c r="D8" s="109" t="s">
        <v>110</v>
      </c>
      <c r="E8" s="110" t="s">
        <v>110</v>
      </c>
      <c r="F8" s="110" t="s">
        <v>110</v>
      </c>
      <c r="G8" s="109" t="s">
        <v>110</v>
      </c>
      <c r="H8" s="109" t="s">
        <v>110</v>
      </c>
      <c r="I8" s="109" t="s">
        <v>110</v>
      </c>
      <c r="J8" s="111" t="s">
        <v>110</v>
      </c>
      <c r="K8" s="135"/>
      <c r="L8" s="120" t="s">
        <v>110</v>
      </c>
      <c r="M8" s="111" t="s">
        <v>110</v>
      </c>
    </row>
    <row r="9" spans="1:13" x14ac:dyDescent="0.4">
      <c r="A9" s="125">
        <v>11</v>
      </c>
      <c r="B9" s="126" t="s">
        <v>46</v>
      </c>
      <c r="C9" s="109">
        <f>L9+M9</f>
        <v>29664</v>
      </c>
      <c r="D9" s="109" t="s">
        <v>110</v>
      </c>
      <c r="E9" s="110">
        <f>C9/$C$5</f>
        <v>9.8824674652973443E-4</v>
      </c>
      <c r="F9" s="110" t="s">
        <v>110</v>
      </c>
      <c r="G9" s="109">
        <v>21428</v>
      </c>
      <c r="H9" s="109" t="s">
        <v>110</v>
      </c>
      <c r="I9" s="111">
        <f>G9/G5</f>
        <v>1.6475037104969699E-3</v>
      </c>
      <c r="J9" s="111" t="s">
        <v>110</v>
      </c>
      <c r="K9" s="135"/>
      <c r="L9" s="120">
        <v>8885</v>
      </c>
      <c r="M9" s="109">
        <v>20779</v>
      </c>
    </row>
    <row r="10" spans="1:13" x14ac:dyDescent="0.4">
      <c r="A10" s="125">
        <v>12</v>
      </c>
      <c r="B10" s="126" t="s">
        <v>48</v>
      </c>
      <c r="C10" s="109">
        <f t="shared" si="0"/>
        <v>43757</v>
      </c>
      <c r="D10" s="109">
        <v>44117</v>
      </c>
      <c r="E10" s="110">
        <f t="shared" ref="E10:E13" si="1">C10/$C$5</f>
        <v>1.4577505693062834E-3</v>
      </c>
      <c r="F10" s="110">
        <f>C10/D10</f>
        <v>0.99183988031824466</v>
      </c>
      <c r="G10" s="109">
        <v>31543</v>
      </c>
      <c r="H10" s="109">
        <v>32208</v>
      </c>
      <c r="I10" s="110">
        <f>G10/G5</f>
        <v>2.4252011172394027E-3</v>
      </c>
      <c r="J10" s="110">
        <f t="shared" ref="J10:J29" si="2">G10/H10</f>
        <v>0.97935295578738202</v>
      </c>
      <c r="K10" s="135"/>
      <c r="L10" s="118">
        <v>22541</v>
      </c>
      <c r="M10" s="119">
        <v>21216</v>
      </c>
    </row>
    <row r="11" spans="1:13" x14ac:dyDescent="0.4">
      <c r="A11" s="125">
        <v>13</v>
      </c>
      <c r="B11" s="126" t="s">
        <v>50</v>
      </c>
      <c r="C11" s="109">
        <f t="shared" si="0"/>
        <v>181790</v>
      </c>
      <c r="D11" s="109">
        <v>170099</v>
      </c>
      <c r="E11" s="110">
        <f t="shared" si="1"/>
        <v>6.0562761613956453E-3</v>
      </c>
      <c r="F11" s="110">
        <f t="shared" ref="F11:F13" si="3">C11/D11</f>
        <v>1.0687305627899046</v>
      </c>
      <c r="G11" s="109">
        <v>102669</v>
      </c>
      <c r="H11" s="109">
        <v>70815</v>
      </c>
      <c r="I11" s="110">
        <f>G11/G5</f>
        <v>7.8937632281600428E-3</v>
      </c>
      <c r="J11" s="110">
        <f t="shared" si="2"/>
        <v>1.4498199533997034</v>
      </c>
      <c r="K11" s="135"/>
      <c r="L11" s="118">
        <v>54347</v>
      </c>
      <c r="M11" s="119">
        <v>127443</v>
      </c>
    </row>
    <row r="12" spans="1:13" x14ac:dyDescent="0.4">
      <c r="A12" s="125">
        <v>14</v>
      </c>
      <c r="B12" s="126" t="s">
        <v>53</v>
      </c>
      <c r="C12" s="109">
        <f t="shared" si="0"/>
        <v>892364</v>
      </c>
      <c r="D12" s="109">
        <v>922303</v>
      </c>
      <c r="E12" s="110">
        <f t="shared" si="1"/>
        <v>2.97288234803216E-2</v>
      </c>
      <c r="F12" s="110">
        <f t="shared" si="3"/>
        <v>0.96753886737872474</v>
      </c>
      <c r="G12" s="109">
        <v>529402</v>
      </c>
      <c r="H12" s="109">
        <v>417240</v>
      </c>
      <c r="I12" s="110">
        <f>G12/G5</f>
        <v>4.0703367525878144E-2</v>
      </c>
      <c r="J12" s="110">
        <f t="shared" si="2"/>
        <v>1.2688189051864633</v>
      </c>
      <c r="K12" s="135"/>
      <c r="L12" s="118">
        <v>162753</v>
      </c>
      <c r="M12" s="119">
        <v>729611</v>
      </c>
    </row>
    <row r="13" spans="1:13" x14ac:dyDescent="0.4">
      <c r="A13" s="125">
        <v>15</v>
      </c>
      <c r="B13" s="126" t="s">
        <v>98</v>
      </c>
      <c r="C13" s="109">
        <f t="shared" si="0"/>
        <v>231028</v>
      </c>
      <c r="D13" s="109">
        <v>288869</v>
      </c>
      <c r="E13" s="110">
        <f t="shared" si="1"/>
        <v>7.6966245063805113E-3</v>
      </c>
      <c r="F13" s="110">
        <f t="shared" si="3"/>
        <v>0.7997673685996074</v>
      </c>
      <c r="G13" s="109">
        <v>95461</v>
      </c>
      <c r="H13" s="109">
        <v>140391</v>
      </c>
      <c r="I13" s="110">
        <f>G13/G5</f>
        <v>7.3395721349519896E-3</v>
      </c>
      <c r="J13" s="110">
        <f t="shared" si="2"/>
        <v>0.67996523993703295</v>
      </c>
      <c r="K13" s="135"/>
      <c r="L13" s="118">
        <v>54800</v>
      </c>
      <c r="M13" s="119">
        <v>176228</v>
      </c>
    </row>
    <row r="14" spans="1:13" x14ac:dyDescent="0.4">
      <c r="A14" s="125">
        <v>16</v>
      </c>
      <c r="B14" s="126" t="s">
        <v>57</v>
      </c>
      <c r="C14" s="109" t="s">
        <v>110</v>
      </c>
      <c r="D14" s="109" t="s">
        <v>110</v>
      </c>
      <c r="E14" s="110" t="s">
        <v>110</v>
      </c>
      <c r="F14" s="110" t="s">
        <v>110</v>
      </c>
      <c r="G14" s="109" t="s">
        <v>110</v>
      </c>
      <c r="H14" s="109" t="s">
        <v>110</v>
      </c>
      <c r="I14" s="109" t="s">
        <v>110</v>
      </c>
      <c r="J14" s="111" t="s">
        <v>110</v>
      </c>
      <c r="K14" s="135"/>
      <c r="L14" s="120" t="s">
        <v>110</v>
      </c>
      <c r="M14" s="111" t="s">
        <v>110</v>
      </c>
    </row>
    <row r="15" spans="1:13" x14ac:dyDescent="0.4">
      <c r="A15" s="125">
        <v>17</v>
      </c>
      <c r="B15" s="126" t="s">
        <v>58</v>
      </c>
      <c r="C15" s="109" t="s">
        <v>110</v>
      </c>
      <c r="D15" s="109" t="s">
        <v>110</v>
      </c>
      <c r="E15" s="110" t="s">
        <v>110</v>
      </c>
      <c r="F15" s="110" t="s">
        <v>110</v>
      </c>
      <c r="G15" s="109" t="s">
        <v>110</v>
      </c>
      <c r="H15" s="109" t="s">
        <v>110</v>
      </c>
      <c r="I15" s="109" t="s">
        <v>110</v>
      </c>
      <c r="J15" s="111" t="s">
        <v>110</v>
      </c>
      <c r="K15" s="135"/>
      <c r="L15" s="120" t="s">
        <v>110</v>
      </c>
      <c r="M15" s="111" t="s">
        <v>110</v>
      </c>
    </row>
    <row r="16" spans="1:13" x14ac:dyDescent="0.4">
      <c r="A16" s="125">
        <v>18</v>
      </c>
      <c r="B16" s="126" t="s">
        <v>59</v>
      </c>
      <c r="C16" s="109">
        <f t="shared" si="0"/>
        <v>676090</v>
      </c>
      <c r="D16" s="109">
        <v>862784</v>
      </c>
      <c r="E16" s="110">
        <f>C16/$C$5</f>
        <v>2.2523723801958204E-2</v>
      </c>
      <c r="F16" s="110">
        <f>C16/D16</f>
        <v>0.78361443883984871</v>
      </c>
      <c r="G16" s="109">
        <v>371211</v>
      </c>
      <c r="H16" s="109">
        <v>574734</v>
      </c>
      <c r="I16" s="110">
        <f>G16/G5</f>
        <v>2.8540764414657954E-2</v>
      </c>
      <c r="J16" s="110">
        <f t="shared" si="2"/>
        <v>0.64588313898255545</v>
      </c>
      <c r="K16" s="135"/>
      <c r="L16" s="118">
        <v>196361</v>
      </c>
      <c r="M16" s="119">
        <v>479729</v>
      </c>
    </row>
    <row r="17" spans="1:13" x14ac:dyDescent="0.4">
      <c r="A17" s="125">
        <v>19</v>
      </c>
      <c r="B17" s="126" t="s">
        <v>61</v>
      </c>
      <c r="C17" s="109" t="s">
        <v>110</v>
      </c>
      <c r="D17" s="109" t="s">
        <v>110</v>
      </c>
      <c r="E17" s="110" t="s">
        <v>110</v>
      </c>
      <c r="F17" s="110" t="s">
        <v>110</v>
      </c>
      <c r="G17" s="109" t="s">
        <v>110</v>
      </c>
      <c r="H17" s="109" t="s">
        <v>110</v>
      </c>
      <c r="I17" s="109" t="s">
        <v>110</v>
      </c>
      <c r="J17" s="111" t="s">
        <v>110</v>
      </c>
      <c r="K17" s="135"/>
      <c r="L17" s="120" t="s">
        <v>110</v>
      </c>
      <c r="M17" s="111" t="s">
        <v>110</v>
      </c>
    </row>
    <row r="18" spans="1:13" x14ac:dyDescent="0.4">
      <c r="A18" s="125">
        <v>21</v>
      </c>
      <c r="B18" s="126" t="s">
        <v>63</v>
      </c>
      <c r="C18" s="109">
        <f t="shared" si="0"/>
        <v>67006</v>
      </c>
      <c r="D18" s="109">
        <v>61655</v>
      </c>
      <c r="E18" s="110">
        <f>C18/$C$5</f>
        <v>2.2322836265497364E-3</v>
      </c>
      <c r="F18" s="110">
        <f>C18/D18</f>
        <v>1.086789392587787</v>
      </c>
      <c r="G18" s="109">
        <v>53799</v>
      </c>
      <c r="H18" s="109">
        <v>25630</v>
      </c>
      <c r="I18" s="110">
        <f>G18/G5</f>
        <v>4.1363660687430684E-3</v>
      </c>
      <c r="J18" s="110">
        <f t="shared" si="2"/>
        <v>2.0990635973468592</v>
      </c>
      <c r="K18" s="135"/>
      <c r="L18" s="120">
        <v>16596</v>
      </c>
      <c r="M18" s="119">
        <v>50410</v>
      </c>
    </row>
    <row r="19" spans="1:13" x14ac:dyDescent="0.4">
      <c r="A19" s="125">
        <v>22</v>
      </c>
      <c r="B19" s="126" t="s">
        <v>64</v>
      </c>
      <c r="C19" s="109">
        <f t="shared" si="0"/>
        <v>3818691</v>
      </c>
      <c r="D19" s="109">
        <v>3644865</v>
      </c>
      <c r="E19" s="110">
        <f t="shared" ref="E19:E29" si="4">C19/$C$5</f>
        <v>0.12721847885492105</v>
      </c>
      <c r="F19" s="110">
        <f t="shared" ref="F19:F29" si="5">C19/D19</f>
        <v>1.0476906552094523</v>
      </c>
      <c r="G19" s="109">
        <v>1667645</v>
      </c>
      <c r="H19" s="109">
        <v>1283261</v>
      </c>
      <c r="I19" s="110">
        <f>G19/G5</f>
        <v>0.12821781432199547</v>
      </c>
      <c r="J19" s="110">
        <f t="shared" si="2"/>
        <v>1.2995368829879503</v>
      </c>
      <c r="K19" s="135"/>
      <c r="L19" s="118">
        <v>418737</v>
      </c>
      <c r="M19" s="119">
        <v>3399954</v>
      </c>
    </row>
    <row r="20" spans="1:13" x14ac:dyDescent="0.4">
      <c r="A20" s="125">
        <v>23</v>
      </c>
      <c r="B20" s="126" t="s">
        <v>66</v>
      </c>
      <c r="C20" s="109">
        <f t="shared" si="0"/>
        <v>115771</v>
      </c>
      <c r="D20" s="109">
        <v>107026</v>
      </c>
      <c r="E20" s="110">
        <f t="shared" si="4"/>
        <v>3.8568741266347723E-3</v>
      </c>
      <c r="F20" s="110">
        <f t="shared" si="5"/>
        <v>1.0817091174107227</v>
      </c>
      <c r="G20" s="109">
        <v>26349</v>
      </c>
      <c r="H20" s="109">
        <v>32727</v>
      </c>
      <c r="I20" s="110">
        <f>G20/G5</f>
        <v>2.025857535368894E-3</v>
      </c>
      <c r="J20" s="110">
        <f t="shared" si="2"/>
        <v>0.80511504262535516</v>
      </c>
      <c r="K20" s="135"/>
      <c r="L20" s="118">
        <v>21565</v>
      </c>
      <c r="M20" s="119">
        <v>94206</v>
      </c>
    </row>
    <row r="21" spans="1:13" x14ac:dyDescent="0.4">
      <c r="A21" s="125">
        <v>24</v>
      </c>
      <c r="B21" s="126" t="s">
        <v>68</v>
      </c>
      <c r="C21" s="109">
        <f t="shared" si="0"/>
        <v>6312155</v>
      </c>
      <c r="D21" s="109">
        <v>6584184</v>
      </c>
      <c r="E21" s="110">
        <f t="shared" si="4"/>
        <v>0.21028744074775471</v>
      </c>
      <c r="F21" s="110">
        <f t="shared" si="5"/>
        <v>0.95868447783354782</v>
      </c>
      <c r="G21" s="109">
        <v>4331447</v>
      </c>
      <c r="H21" s="109">
        <v>4628239</v>
      </c>
      <c r="I21" s="110">
        <f>G21/G5</f>
        <v>0.33302571422069105</v>
      </c>
      <c r="J21" s="110">
        <f t="shared" si="2"/>
        <v>0.93587366598829491</v>
      </c>
      <c r="K21" s="135"/>
      <c r="L21" s="118">
        <v>2135531</v>
      </c>
      <c r="M21" s="119">
        <v>4176624</v>
      </c>
    </row>
    <row r="22" spans="1:13" x14ac:dyDescent="0.4">
      <c r="A22" s="125">
        <v>25</v>
      </c>
      <c r="B22" s="126" t="s">
        <v>70</v>
      </c>
      <c r="C22" s="109">
        <f t="shared" si="0"/>
        <v>2682443</v>
      </c>
      <c r="D22" s="109">
        <v>2765488</v>
      </c>
      <c r="E22" s="110">
        <f t="shared" si="4"/>
        <v>8.9364737307897124E-2</v>
      </c>
      <c r="F22" s="110">
        <f t="shared" si="5"/>
        <v>0.96997094183738997</v>
      </c>
      <c r="G22" s="109">
        <v>2087393</v>
      </c>
      <c r="H22" s="109">
        <v>1370486</v>
      </c>
      <c r="I22" s="110">
        <f>G22/G5</f>
        <v>0.16049037300566554</v>
      </c>
      <c r="J22" s="110">
        <f t="shared" si="2"/>
        <v>1.5231042126661636</v>
      </c>
      <c r="K22" s="135"/>
      <c r="L22" s="118">
        <v>420452</v>
      </c>
      <c r="M22" s="119">
        <v>2261991</v>
      </c>
    </row>
    <row r="23" spans="1:13" x14ac:dyDescent="0.4">
      <c r="A23" s="125">
        <v>26</v>
      </c>
      <c r="B23" s="126" t="s">
        <v>71</v>
      </c>
      <c r="C23" s="109">
        <f t="shared" si="0"/>
        <v>1572835</v>
      </c>
      <c r="D23" s="109">
        <v>1793684</v>
      </c>
      <c r="E23" s="110">
        <f t="shared" si="4"/>
        <v>5.2398498907028551E-2</v>
      </c>
      <c r="F23" s="110">
        <f t="shared" si="5"/>
        <v>0.87687407592418731</v>
      </c>
      <c r="G23" s="109">
        <v>1277838</v>
      </c>
      <c r="H23" s="109">
        <v>1416738</v>
      </c>
      <c r="I23" s="110">
        <f>G23/G5</f>
        <v>9.8247286093617089E-2</v>
      </c>
      <c r="J23" s="110">
        <f t="shared" si="2"/>
        <v>0.90195787788567827</v>
      </c>
      <c r="K23" s="135"/>
      <c r="L23" s="118">
        <v>664421</v>
      </c>
      <c r="M23" s="119">
        <v>908414</v>
      </c>
    </row>
    <row r="24" spans="1:13" x14ac:dyDescent="0.4">
      <c r="A24" s="125">
        <v>27</v>
      </c>
      <c r="B24" s="126" t="s">
        <v>73</v>
      </c>
      <c r="C24" s="109">
        <f t="shared" si="0"/>
        <v>158479</v>
      </c>
      <c r="D24" s="109">
        <v>306173</v>
      </c>
      <c r="E24" s="110">
        <f t="shared" si="4"/>
        <v>5.2796775938270561E-3</v>
      </c>
      <c r="F24" s="110">
        <f t="shared" si="5"/>
        <v>0.51761259157404471</v>
      </c>
      <c r="G24" s="109">
        <v>127043</v>
      </c>
      <c r="H24" s="109">
        <v>183164</v>
      </c>
      <c r="I24" s="110">
        <f>G24/G5</f>
        <v>9.7677717889054754E-3</v>
      </c>
      <c r="J24" s="110">
        <f t="shared" si="2"/>
        <v>0.6936024546308226</v>
      </c>
      <c r="K24" s="135"/>
      <c r="L24" s="118">
        <v>50956</v>
      </c>
      <c r="M24" s="119">
        <v>107523</v>
      </c>
    </row>
    <row r="25" spans="1:13" x14ac:dyDescent="0.4">
      <c r="A25" s="125">
        <v>28</v>
      </c>
      <c r="B25" s="126" t="s">
        <v>75</v>
      </c>
      <c r="C25" s="109">
        <f t="shared" si="0"/>
        <v>577579</v>
      </c>
      <c r="D25" s="109">
        <v>651688</v>
      </c>
      <c r="E25" s="110">
        <f t="shared" si="4"/>
        <v>1.924186109809525E-2</v>
      </c>
      <c r="F25" s="110">
        <f t="shared" si="5"/>
        <v>0.8862814721154908</v>
      </c>
      <c r="G25" s="109">
        <v>214025</v>
      </c>
      <c r="H25" s="109">
        <v>226407</v>
      </c>
      <c r="I25" s="110">
        <f>G25/G5</f>
        <v>1.6455431287992997E-2</v>
      </c>
      <c r="J25" s="110">
        <f t="shared" si="2"/>
        <v>0.94531087819722892</v>
      </c>
      <c r="K25" s="135"/>
      <c r="L25" s="118">
        <v>114744</v>
      </c>
      <c r="M25" s="119">
        <v>462835</v>
      </c>
    </row>
    <row r="26" spans="1:13" x14ac:dyDescent="0.4">
      <c r="A26" s="125">
        <v>29</v>
      </c>
      <c r="B26" s="126" t="s">
        <v>77</v>
      </c>
      <c r="C26" s="109">
        <f t="shared" si="0"/>
        <v>5884294</v>
      </c>
      <c r="D26" s="109">
        <v>6669797</v>
      </c>
      <c r="E26" s="110">
        <f t="shared" si="4"/>
        <v>0.1960333873086717</v>
      </c>
      <c r="F26" s="110">
        <f t="shared" si="5"/>
        <v>0.88222984897441403</v>
      </c>
      <c r="G26" s="109">
        <v>239852</v>
      </c>
      <c r="H26" s="109">
        <v>476054</v>
      </c>
      <c r="I26" s="110">
        <f>G26/G5</f>
        <v>1.8441154562727234E-2</v>
      </c>
      <c r="J26" s="110">
        <f t="shared" si="2"/>
        <v>0.50383359870939015</v>
      </c>
      <c r="K26" s="135"/>
      <c r="L26" s="118">
        <v>735101</v>
      </c>
      <c r="M26" s="119">
        <v>5149193</v>
      </c>
    </row>
    <row r="27" spans="1:13" x14ac:dyDescent="0.4">
      <c r="A27" s="125">
        <v>30</v>
      </c>
      <c r="B27" s="126" t="s">
        <v>78</v>
      </c>
      <c r="C27" s="109">
        <f t="shared" si="0"/>
        <v>3574984</v>
      </c>
      <c r="D27" s="109">
        <v>4211712</v>
      </c>
      <c r="E27" s="110">
        <f t="shared" si="4"/>
        <v>0.11909945748705017</v>
      </c>
      <c r="F27" s="110">
        <f t="shared" si="5"/>
        <v>0.84881967238025768</v>
      </c>
      <c r="G27" s="109">
        <v>747812</v>
      </c>
      <c r="H27" s="109">
        <v>1241405</v>
      </c>
      <c r="I27" s="110">
        <f>G27/G5</f>
        <v>5.749594198031361E-2</v>
      </c>
      <c r="J27" s="110">
        <f t="shared" si="2"/>
        <v>0.60239164495068087</v>
      </c>
      <c r="K27" s="135"/>
      <c r="L27" s="118">
        <v>197733</v>
      </c>
      <c r="M27" s="119">
        <v>3377251</v>
      </c>
    </row>
    <row r="28" spans="1:13" ht="45" customHeight="1" x14ac:dyDescent="0.4">
      <c r="A28" s="125">
        <v>31</v>
      </c>
      <c r="B28" s="126" t="s">
        <v>79</v>
      </c>
      <c r="C28" s="109">
        <f t="shared" si="0"/>
        <v>1703125</v>
      </c>
      <c r="D28" s="109">
        <v>2312882</v>
      </c>
      <c r="E28" s="110">
        <f t="shared" si="4"/>
        <v>5.6739068911254513E-2</v>
      </c>
      <c r="F28" s="110">
        <f t="shared" si="5"/>
        <v>0.73636484697446736</v>
      </c>
      <c r="G28" s="109">
        <v>568577</v>
      </c>
      <c r="H28" s="109">
        <v>776555</v>
      </c>
      <c r="I28" s="110">
        <f>G28/G5</f>
        <v>4.3715359212396658E-2</v>
      </c>
      <c r="J28" s="110">
        <f t="shared" si="2"/>
        <v>0.73217866088042705</v>
      </c>
      <c r="K28" s="135"/>
      <c r="L28" s="118">
        <v>271956</v>
      </c>
      <c r="M28" s="119">
        <v>1431169</v>
      </c>
    </row>
    <row r="29" spans="1:13" x14ac:dyDescent="0.4">
      <c r="A29" s="125">
        <v>32</v>
      </c>
      <c r="B29" s="126" t="s">
        <v>81</v>
      </c>
      <c r="C29" s="109">
        <f t="shared" si="0"/>
        <v>484847</v>
      </c>
      <c r="D29" s="109">
        <v>208667</v>
      </c>
      <c r="E29" s="110">
        <f t="shared" si="4"/>
        <v>1.6152523945344596E-2</v>
      </c>
      <c r="F29" s="110">
        <f t="shared" si="5"/>
        <v>2.3235442115907161</v>
      </c>
      <c r="G29" s="109">
        <v>205149</v>
      </c>
      <c r="H29" s="109">
        <v>496166</v>
      </c>
      <c r="I29" s="110">
        <f>G29/G5</f>
        <v>1.5772995086090296E-2</v>
      </c>
      <c r="J29" s="110">
        <f t="shared" si="2"/>
        <v>0.41346847627608502</v>
      </c>
      <c r="K29" s="135"/>
      <c r="L29" s="118">
        <v>105134</v>
      </c>
      <c r="M29" s="119">
        <v>379713</v>
      </c>
    </row>
    <row r="30" spans="1:13" ht="7.5" customHeight="1" x14ac:dyDescent="0.4">
      <c r="A30" s="127"/>
      <c r="B30" s="128"/>
      <c r="C30" s="112"/>
      <c r="D30" s="112"/>
      <c r="E30" s="113"/>
      <c r="F30" s="113"/>
      <c r="G30" s="112"/>
      <c r="H30" s="112"/>
      <c r="I30" s="113"/>
      <c r="J30" s="114"/>
      <c r="K30" s="135"/>
      <c r="L30" s="121"/>
      <c r="M30" s="122"/>
    </row>
    <row r="31" spans="1:13" x14ac:dyDescent="0.4">
      <c r="A31" s="129"/>
      <c r="B31" s="130"/>
      <c r="C31" s="115"/>
      <c r="D31" s="115"/>
      <c r="E31" s="116"/>
      <c r="F31" s="116"/>
      <c r="G31" s="115"/>
      <c r="H31" s="115"/>
      <c r="I31" s="116"/>
      <c r="J31" s="117"/>
      <c r="K31" s="135"/>
      <c r="L31" s="123"/>
      <c r="M31" s="124"/>
    </row>
    <row r="32" spans="1:13" x14ac:dyDescent="0.4">
      <c r="A32" s="131"/>
      <c r="B32" s="126" t="s">
        <v>84</v>
      </c>
      <c r="C32" s="109">
        <v>1469246</v>
      </c>
      <c r="D32" s="109">
        <v>1464855</v>
      </c>
      <c r="E32" s="110">
        <f>C32/$C$5</f>
        <v>4.8947464244600399E-2</v>
      </c>
      <c r="F32" s="110">
        <f t="shared" ref="F32:F37" si="6">C32/D32</f>
        <v>1.0029975663120241</v>
      </c>
      <c r="G32" s="109">
        <v>914168</v>
      </c>
      <c r="H32" s="109">
        <v>988909</v>
      </c>
      <c r="I32" s="110">
        <f>G32/$G$5</f>
        <v>7.0286315662572055E-2</v>
      </c>
      <c r="J32" s="110">
        <f>G32/H32</f>
        <v>0.92442075054428663</v>
      </c>
      <c r="K32" s="135"/>
      <c r="L32" s="118">
        <v>503994</v>
      </c>
      <c r="M32" s="119">
        <v>965252</v>
      </c>
    </row>
    <row r="33" spans="1:13" x14ac:dyDescent="0.4">
      <c r="A33" s="131"/>
      <c r="B33" s="126" t="s">
        <v>85</v>
      </c>
      <c r="C33" s="109">
        <v>2120360</v>
      </c>
      <c r="D33" s="109">
        <v>2640313</v>
      </c>
      <c r="E33" s="110">
        <f t="shared" ref="E33:E36" si="7">C33/$C$5</f>
        <v>7.0639120532355298E-2</v>
      </c>
      <c r="F33" s="110">
        <f t="shared" si="6"/>
        <v>0.8030714540283671</v>
      </c>
      <c r="G33" s="109">
        <v>1494162</v>
      </c>
      <c r="H33" s="109">
        <v>1741743</v>
      </c>
      <c r="I33" s="110">
        <f t="shared" ref="I33:I36" si="8">G33/$G$5</f>
        <v>0.11487947727662746</v>
      </c>
      <c r="J33" s="110">
        <f>G33/H33</f>
        <v>0.85785445958445072</v>
      </c>
      <c r="K33" s="135"/>
      <c r="L33" s="118">
        <v>764038</v>
      </c>
      <c r="M33" s="119">
        <v>1356322</v>
      </c>
    </row>
    <row r="34" spans="1:13" x14ac:dyDescent="0.4">
      <c r="A34" s="131"/>
      <c r="B34" s="126" t="s">
        <v>86</v>
      </c>
      <c r="C34" s="109">
        <v>1804613</v>
      </c>
      <c r="D34" s="109">
        <v>2029779</v>
      </c>
      <c r="E34" s="110">
        <f t="shared" si="7"/>
        <v>6.0120109425406673E-2</v>
      </c>
      <c r="F34" s="110">
        <f t="shared" si="6"/>
        <v>0.88906871142129262</v>
      </c>
      <c r="G34" s="109">
        <v>1392091</v>
      </c>
      <c r="H34" s="109">
        <v>1404526</v>
      </c>
      <c r="I34" s="110">
        <f t="shared" si="8"/>
        <v>0.10703169161141671</v>
      </c>
      <c r="J34" s="110">
        <f t="shared" ref="J34:J37" si="9">G34/H34</f>
        <v>0.99114647931045774</v>
      </c>
      <c r="K34" s="135"/>
      <c r="L34" s="118">
        <v>653809</v>
      </c>
      <c r="M34" s="119">
        <v>1150804</v>
      </c>
    </row>
    <row r="35" spans="1:13" x14ac:dyDescent="0.4">
      <c r="A35" s="131"/>
      <c r="B35" s="126" t="s">
        <v>87</v>
      </c>
      <c r="C35" s="109">
        <v>4104711</v>
      </c>
      <c r="D35" s="109">
        <v>3004977</v>
      </c>
      <c r="E35" s="110">
        <f t="shared" si="7"/>
        <v>0.13674714439033214</v>
      </c>
      <c r="F35" s="110">
        <f t="shared" si="6"/>
        <v>1.365970854352629</v>
      </c>
      <c r="G35" s="109">
        <v>2156249</v>
      </c>
      <c r="H35" s="109">
        <v>1798250</v>
      </c>
      <c r="I35" s="110">
        <f t="shared" si="8"/>
        <v>0.16578440490271518</v>
      </c>
      <c r="J35" s="110">
        <f t="shared" si="9"/>
        <v>1.1990818851661338</v>
      </c>
      <c r="K35" s="135"/>
      <c r="L35" s="118">
        <v>970856</v>
      </c>
      <c r="M35" s="119">
        <v>3133855</v>
      </c>
    </row>
    <row r="36" spans="1:13" x14ac:dyDescent="0.4">
      <c r="A36" s="131"/>
      <c r="B36" s="126" t="s">
        <v>88</v>
      </c>
      <c r="C36" s="109">
        <v>5411401</v>
      </c>
      <c r="D36" s="109">
        <v>5271682</v>
      </c>
      <c r="E36" s="110">
        <f t="shared" si="7"/>
        <v>0.18027910707988645</v>
      </c>
      <c r="F36" s="110">
        <f t="shared" si="6"/>
        <v>1.0265036851615861</v>
      </c>
      <c r="G36" s="109">
        <v>3288603</v>
      </c>
      <c r="H36" s="109">
        <v>2675533</v>
      </c>
      <c r="I36" s="110">
        <f t="shared" si="8"/>
        <v>0.25284607265500592</v>
      </c>
      <c r="J36" s="110">
        <f t="shared" si="9"/>
        <v>1.2291393901701082</v>
      </c>
      <c r="K36" s="135"/>
      <c r="L36" s="118">
        <v>1117332</v>
      </c>
      <c r="M36" s="119">
        <v>4294069</v>
      </c>
    </row>
    <row r="37" spans="1:13" x14ac:dyDescent="0.4">
      <c r="A37" s="127"/>
      <c r="B37" s="128" t="s">
        <v>89</v>
      </c>
      <c r="C37" s="112">
        <v>15106464</v>
      </c>
      <c r="D37" s="112">
        <v>18151544</v>
      </c>
      <c r="E37" s="113">
        <f>C37/$C$5</f>
        <v>0.50326705432741903</v>
      </c>
      <c r="F37" s="113">
        <f t="shared" si="6"/>
        <v>0.83224126829100598</v>
      </c>
      <c r="G37" s="112">
        <v>3761071</v>
      </c>
      <c r="H37" s="112">
        <v>5444482</v>
      </c>
      <c r="I37" s="113">
        <f>G37/$G$5</f>
        <v>0.28917203789166274</v>
      </c>
      <c r="J37" s="113">
        <f t="shared" si="9"/>
        <v>0.69080419404453908</v>
      </c>
      <c r="K37" s="135"/>
      <c r="L37" s="121">
        <v>1786495</v>
      </c>
      <c r="M37" s="122">
        <v>13319969</v>
      </c>
    </row>
  </sheetData>
  <mergeCells count="4">
    <mergeCell ref="G2:J2"/>
    <mergeCell ref="C2:F2"/>
    <mergeCell ref="L3:M3"/>
    <mergeCell ref="L1:M1"/>
  </mergeCells>
  <phoneticPr fontId="3"/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21"/>
  <sheetViews>
    <sheetView zoomScaleNormal="100" zoomScaleSheetLayoutView="100" workbookViewId="0"/>
  </sheetViews>
  <sheetFormatPr defaultRowHeight="18.75" x14ac:dyDescent="0.4"/>
  <cols>
    <col min="1" max="1" width="5" customWidth="1"/>
    <col min="2" max="2" width="5.25" customWidth="1"/>
    <col min="7" max="7" width="9.875" customWidth="1"/>
    <col min="9" max="9" width="8.875" customWidth="1"/>
    <col min="10" max="10" width="8.75" customWidth="1"/>
    <col min="11" max="11" width="5" customWidth="1"/>
    <col min="12" max="12" width="5.25" customWidth="1"/>
    <col min="13" max="13" width="13.125" customWidth="1"/>
  </cols>
  <sheetData>
    <row r="1" spans="1:15" ht="28.5" customHeight="1" x14ac:dyDescent="0.4">
      <c r="A1" s="66" t="s">
        <v>113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">
      <c r="A2" s="382" t="s">
        <v>0</v>
      </c>
      <c r="B2" s="383"/>
      <c r="C2" s="368" t="s">
        <v>1</v>
      </c>
      <c r="D2" s="373"/>
      <c r="E2" s="373"/>
      <c r="F2" s="374"/>
      <c r="G2" s="368" t="s">
        <v>2</v>
      </c>
      <c r="H2" s="373"/>
      <c r="I2" s="373"/>
      <c r="J2" s="374"/>
      <c r="K2" s="382" t="s">
        <v>0</v>
      </c>
      <c r="L2" s="383"/>
      <c r="M2" s="368" t="s">
        <v>3</v>
      </c>
      <c r="N2" s="373"/>
      <c r="O2" s="374"/>
    </row>
    <row r="3" spans="1:15" x14ac:dyDescent="0.4">
      <c r="A3" s="384"/>
      <c r="B3" s="385"/>
      <c r="C3" s="368" t="s">
        <v>1</v>
      </c>
      <c r="D3" s="374"/>
      <c r="E3" s="32" t="s">
        <v>4</v>
      </c>
      <c r="F3" s="32" t="s">
        <v>5</v>
      </c>
      <c r="G3" s="368" t="s">
        <v>6</v>
      </c>
      <c r="H3" s="374"/>
      <c r="I3" s="32" t="s">
        <v>4</v>
      </c>
      <c r="J3" s="32" t="s">
        <v>5</v>
      </c>
      <c r="K3" s="384"/>
      <c r="L3" s="385"/>
      <c r="M3" s="32" t="s">
        <v>7</v>
      </c>
      <c r="N3" s="32" t="s">
        <v>4</v>
      </c>
      <c r="O3" s="43" t="s">
        <v>5</v>
      </c>
    </row>
    <row r="4" spans="1:15" x14ac:dyDescent="0.4">
      <c r="A4" s="6"/>
      <c r="B4" s="7"/>
      <c r="C4" s="13"/>
      <c r="D4" s="13"/>
      <c r="E4" s="20" t="s">
        <v>8</v>
      </c>
      <c r="F4" s="20" t="s">
        <v>8</v>
      </c>
      <c r="G4" s="13"/>
      <c r="H4" s="20" t="s">
        <v>9</v>
      </c>
      <c r="I4" s="20" t="s">
        <v>8</v>
      </c>
      <c r="J4" s="20" t="s">
        <v>8</v>
      </c>
      <c r="K4" s="24"/>
      <c r="L4" s="19"/>
      <c r="M4" s="20" t="s">
        <v>109</v>
      </c>
      <c r="N4" s="20" t="s">
        <v>8</v>
      </c>
      <c r="O4" s="20" t="s">
        <v>8</v>
      </c>
    </row>
    <row r="5" spans="1:15" x14ac:dyDescent="0.4">
      <c r="A5" s="21" t="s">
        <v>11</v>
      </c>
      <c r="B5" s="22" t="s">
        <v>12</v>
      </c>
      <c r="C5" s="14">
        <v>345</v>
      </c>
      <c r="D5" s="14"/>
      <c r="E5" s="15">
        <v>100</v>
      </c>
      <c r="F5" s="28" t="s">
        <v>23</v>
      </c>
      <c r="G5" s="39">
        <v>5369</v>
      </c>
      <c r="H5" s="14"/>
      <c r="I5" s="15">
        <v>100</v>
      </c>
      <c r="J5" s="28" t="s">
        <v>23</v>
      </c>
      <c r="K5" s="21" t="s">
        <v>11</v>
      </c>
      <c r="L5" s="22" t="s">
        <v>12</v>
      </c>
      <c r="M5" s="39">
        <v>7195006</v>
      </c>
      <c r="N5" s="15">
        <v>100</v>
      </c>
      <c r="O5" s="28" t="s">
        <v>23</v>
      </c>
    </row>
    <row r="6" spans="1:15" x14ac:dyDescent="0.4">
      <c r="A6" s="21"/>
      <c r="B6" s="98">
        <v>24</v>
      </c>
      <c r="C6" s="14">
        <v>377</v>
      </c>
      <c r="D6" s="17" t="s">
        <v>114</v>
      </c>
      <c r="E6" s="28">
        <v>109.27536231884059</v>
      </c>
      <c r="F6" s="28">
        <v>109.27536231884059</v>
      </c>
      <c r="G6" s="27">
        <v>5627</v>
      </c>
      <c r="H6" s="17" t="s">
        <v>115</v>
      </c>
      <c r="I6" s="15">
        <v>104.80536412739802</v>
      </c>
      <c r="J6" s="28">
        <v>104.80536412739802</v>
      </c>
      <c r="K6" s="21"/>
      <c r="L6" s="98">
        <v>23</v>
      </c>
      <c r="M6" s="39">
        <v>7605149</v>
      </c>
      <c r="N6" s="15">
        <v>105.70038440551683</v>
      </c>
      <c r="O6" s="28">
        <v>105.70038440551683</v>
      </c>
    </row>
    <row r="7" spans="1:15" x14ac:dyDescent="0.4">
      <c r="A7" s="21"/>
      <c r="B7" s="22">
        <v>24</v>
      </c>
      <c r="C7" s="14">
        <v>341</v>
      </c>
      <c r="D7" s="17" t="s">
        <v>116</v>
      </c>
      <c r="E7" s="28">
        <v>98.840579710144922</v>
      </c>
      <c r="F7" s="28">
        <v>90.450928381962868</v>
      </c>
      <c r="G7" s="27">
        <v>5633</v>
      </c>
      <c r="H7" s="17" t="s">
        <v>117</v>
      </c>
      <c r="I7" s="15">
        <v>104.91711678152356</v>
      </c>
      <c r="J7" s="28">
        <v>100.10662875422072</v>
      </c>
      <c r="K7" s="21"/>
      <c r="L7" s="22">
        <v>24</v>
      </c>
      <c r="M7" s="39">
        <v>8050931</v>
      </c>
      <c r="N7" s="15">
        <v>111.89609848831259</v>
      </c>
      <c r="O7" s="28">
        <v>105.86158141017354</v>
      </c>
    </row>
    <row r="8" spans="1:15" x14ac:dyDescent="0.4">
      <c r="A8" s="21"/>
      <c r="B8" s="22">
        <v>25</v>
      </c>
      <c r="C8" s="14">
        <v>336</v>
      </c>
      <c r="D8" s="17" t="s">
        <v>118</v>
      </c>
      <c r="E8" s="28">
        <v>97.391304347826093</v>
      </c>
      <c r="F8" s="28">
        <v>98.533724340175951</v>
      </c>
      <c r="G8" s="27">
        <v>5726</v>
      </c>
      <c r="H8" s="17" t="s">
        <v>119</v>
      </c>
      <c r="I8" s="15">
        <v>106.64928292046936</v>
      </c>
      <c r="J8" s="28">
        <v>101.65098526540032</v>
      </c>
      <c r="K8" s="21"/>
      <c r="L8" s="22">
        <v>25</v>
      </c>
      <c r="M8" s="39">
        <v>8266730</v>
      </c>
      <c r="N8" s="15">
        <v>114.89538716159512</v>
      </c>
      <c r="O8" s="28">
        <v>102.68042292251667</v>
      </c>
    </row>
    <row r="9" spans="1:15" x14ac:dyDescent="0.4">
      <c r="A9" s="21"/>
      <c r="B9" s="22">
        <v>26</v>
      </c>
      <c r="C9" s="14">
        <v>328</v>
      </c>
      <c r="D9" s="17" t="s">
        <v>120</v>
      </c>
      <c r="E9" s="28">
        <v>95.072463768115938</v>
      </c>
      <c r="F9" s="28">
        <v>97.61904761904762</v>
      </c>
      <c r="G9" s="27">
        <v>5640</v>
      </c>
      <c r="H9" s="17" t="s">
        <v>121</v>
      </c>
      <c r="I9" s="15">
        <v>105.04749487800336</v>
      </c>
      <c r="J9" s="28">
        <v>98.498078938176732</v>
      </c>
      <c r="K9" s="21"/>
      <c r="L9" s="22">
        <v>26</v>
      </c>
      <c r="M9" s="39">
        <v>8579597</v>
      </c>
      <c r="N9" s="15">
        <v>119.24377825397228</v>
      </c>
      <c r="O9" s="28">
        <v>103.78465245629167</v>
      </c>
    </row>
    <row r="10" spans="1:15" x14ac:dyDescent="0.4">
      <c r="A10" s="21"/>
      <c r="B10" s="98">
        <v>28</v>
      </c>
      <c r="C10" s="14">
        <v>367</v>
      </c>
      <c r="D10" s="17" t="s">
        <v>122</v>
      </c>
      <c r="E10" s="28">
        <v>106.37681159420289</v>
      </c>
      <c r="F10" s="28">
        <v>111.89024390243902</v>
      </c>
      <c r="G10" s="27">
        <v>6009</v>
      </c>
      <c r="H10" s="17" t="s">
        <v>26</v>
      </c>
      <c r="I10" s="15">
        <v>111.9202831067238</v>
      </c>
      <c r="J10" s="28">
        <v>106.54255319148935</v>
      </c>
      <c r="K10" s="21"/>
      <c r="L10" s="98">
        <v>27</v>
      </c>
      <c r="M10" s="39">
        <v>9063280</v>
      </c>
      <c r="N10" s="15">
        <v>125.96626048678765</v>
      </c>
      <c r="O10" s="28">
        <v>105.6375957984973</v>
      </c>
    </row>
    <row r="11" spans="1:15" x14ac:dyDescent="0.4">
      <c r="A11" s="21"/>
      <c r="B11" s="22">
        <v>29</v>
      </c>
      <c r="C11" s="14">
        <v>336</v>
      </c>
      <c r="D11" s="17" t="s">
        <v>123</v>
      </c>
      <c r="E11" s="28">
        <v>97.391304347826093</v>
      </c>
      <c r="F11" s="28">
        <v>91.553133514986371</v>
      </c>
      <c r="G11" s="27">
        <v>6191</v>
      </c>
      <c r="H11" s="17" t="s">
        <v>124</v>
      </c>
      <c r="I11" s="15">
        <v>115.31011361519836</v>
      </c>
      <c r="J11" s="28">
        <v>103.02879014811117</v>
      </c>
      <c r="K11" s="21"/>
      <c r="L11" s="22">
        <v>28</v>
      </c>
      <c r="M11" s="39">
        <v>9572507</v>
      </c>
      <c r="N11" s="15">
        <v>133.04376674599021</v>
      </c>
      <c r="O11" s="28">
        <v>105.6185729669612</v>
      </c>
    </row>
    <row r="12" spans="1:15" x14ac:dyDescent="0.4">
      <c r="A12" s="21"/>
      <c r="B12" s="22">
        <v>30</v>
      </c>
      <c r="C12" s="14">
        <v>346</v>
      </c>
      <c r="D12" s="17" t="s">
        <v>125</v>
      </c>
      <c r="E12" s="28">
        <v>100.28985507246378</v>
      </c>
      <c r="F12" s="28">
        <v>102.97619047619047</v>
      </c>
      <c r="G12" s="27">
        <v>6289</v>
      </c>
      <c r="H12" s="17" t="s">
        <v>126</v>
      </c>
      <c r="I12" s="15">
        <v>117.13540696591545</v>
      </c>
      <c r="J12" s="28">
        <v>101.58294298174771</v>
      </c>
      <c r="K12" s="21"/>
      <c r="L12" s="22">
        <v>29</v>
      </c>
      <c r="M12" s="39">
        <v>9655518</v>
      </c>
      <c r="N12" s="15">
        <v>134.19749754204514</v>
      </c>
      <c r="O12" s="28">
        <v>100.86718139772579</v>
      </c>
    </row>
    <row r="13" spans="1:15" x14ac:dyDescent="0.4">
      <c r="A13" s="21" t="s">
        <v>21</v>
      </c>
      <c r="B13" s="22" t="s">
        <v>127</v>
      </c>
      <c r="C13" s="14">
        <v>351</v>
      </c>
      <c r="D13" s="17" t="s">
        <v>128</v>
      </c>
      <c r="E13" s="28">
        <v>101.7391304347826</v>
      </c>
      <c r="F13" s="28">
        <v>101.44508670520231</v>
      </c>
      <c r="G13" s="27">
        <v>6414</v>
      </c>
      <c r="H13" s="17" t="s">
        <v>129</v>
      </c>
      <c r="I13" s="15">
        <v>119.46358726019743</v>
      </c>
      <c r="J13" s="28">
        <v>101.98759739227221</v>
      </c>
      <c r="K13" s="21"/>
      <c r="L13" s="22">
        <v>30</v>
      </c>
      <c r="M13" s="39">
        <v>9803413</v>
      </c>
      <c r="N13" s="15">
        <v>136.25302049782863</v>
      </c>
      <c r="O13" s="28">
        <v>101.53171481840747</v>
      </c>
    </row>
    <row r="14" spans="1:15" x14ac:dyDescent="0.4">
      <c r="A14" s="21"/>
      <c r="B14" s="22">
        <v>2</v>
      </c>
      <c r="C14" s="14">
        <v>340</v>
      </c>
      <c r="D14" s="17" t="s">
        <v>69</v>
      </c>
      <c r="E14" s="28">
        <v>98.550724637681171</v>
      </c>
      <c r="F14" s="28">
        <v>96.866096866096868</v>
      </c>
      <c r="G14" s="27">
        <v>6231</v>
      </c>
      <c r="H14" s="88" t="s">
        <v>130</v>
      </c>
      <c r="I14" s="15">
        <v>116.05513130936859</v>
      </c>
      <c r="J14" s="28">
        <v>97.146866230121603</v>
      </c>
      <c r="K14" s="21" t="s">
        <v>21</v>
      </c>
      <c r="L14" s="22" t="s">
        <v>127</v>
      </c>
      <c r="M14" s="39">
        <v>9521743</v>
      </c>
      <c r="N14" s="15">
        <v>132.33822181663226</v>
      </c>
      <c r="O14" s="28">
        <v>97.126816956502807</v>
      </c>
    </row>
    <row r="15" spans="1:15" x14ac:dyDescent="0.4">
      <c r="A15" s="26"/>
      <c r="B15" s="99">
        <v>3</v>
      </c>
      <c r="C15" s="16">
        <v>319</v>
      </c>
      <c r="D15" s="87">
        <v>85</v>
      </c>
      <c r="E15" s="90">
        <f>C15/C5*100</f>
        <v>92.463768115942031</v>
      </c>
      <c r="F15" s="42">
        <f>C15/C14*100</f>
        <v>93.82352941176471</v>
      </c>
      <c r="G15" s="41">
        <v>6083</v>
      </c>
      <c r="H15" s="89">
        <v>186</v>
      </c>
      <c r="I15" s="33">
        <f>G15/G5*100</f>
        <v>113.29856584093872</v>
      </c>
      <c r="J15" s="42">
        <f>G15/G14*100</f>
        <v>97.624779329160646</v>
      </c>
      <c r="K15" s="26" t="s">
        <v>21</v>
      </c>
      <c r="L15" s="99" t="s">
        <v>598</v>
      </c>
      <c r="M15" s="40">
        <v>9266834</v>
      </c>
      <c r="N15" s="33">
        <f>M15/M5*100</f>
        <v>128.79536167169283</v>
      </c>
      <c r="O15" s="42">
        <f>M15/M14*100</f>
        <v>97.322874603945948</v>
      </c>
    </row>
    <row r="16" spans="1:15" x14ac:dyDescent="0.4">
      <c r="O16" s="38"/>
    </row>
    <row r="17" spans="15:15" x14ac:dyDescent="0.4">
      <c r="O17" s="38"/>
    </row>
    <row r="18" spans="15:15" x14ac:dyDescent="0.4">
      <c r="O18" s="38"/>
    </row>
    <row r="19" spans="15:15" x14ac:dyDescent="0.4">
      <c r="O19" s="38"/>
    </row>
    <row r="20" spans="15:15" x14ac:dyDescent="0.4">
      <c r="O20" s="38"/>
    </row>
    <row r="21" spans="15:15" x14ac:dyDescent="0.4">
      <c r="O21" s="38"/>
    </row>
  </sheetData>
  <mergeCells count="7">
    <mergeCell ref="M2:O2"/>
    <mergeCell ref="C2:F2"/>
    <mergeCell ref="C3:D3"/>
    <mergeCell ref="A2:B3"/>
    <mergeCell ref="G3:H3"/>
    <mergeCell ref="G2:J2"/>
    <mergeCell ref="K2:L3"/>
  </mergeCells>
  <phoneticPr fontId="3"/>
  <pageMargins left="0.7" right="0.7" top="0.75" bottom="0.75" header="0.3" footer="0.3"/>
  <pageSetup paperSize="9" scale="64" orientation="portrait" r:id="rId1"/>
  <ignoredErrors>
    <ignoredError sqref="D6:H13 D14 H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5"/>
  <sheetViews>
    <sheetView zoomScaleNormal="100" zoomScaleSheetLayoutView="100" workbookViewId="0"/>
  </sheetViews>
  <sheetFormatPr defaultRowHeight="18.75" x14ac:dyDescent="0.4"/>
  <cols>
    <col min="1" max="1" width="19.5" customWidth="1"/>
    <col min="2" max="2" width="8.125" customWidth="1"/>
    <col min="3" max="3" width="7.625" customWidth="1"/>
    <col min="4" max="4" width="5.625" customWidth="1"/>
    <col min="5" max="5" width="6.125" customWidth="1"/>
    <col min="6" max="6" width="7.625" customWidth="1"/>
    <col min="7" max="7" width="7.625" style="92" customWidth="1"/>
    <col min="8" max="8" width="6.25" customWidth="1"/>
    <col min="9" max="9" width="7.625" customWidth="1"/>
    <col min="10" max="10" width="7.625" style="92" customWidth="1"/>
    <col min="11" max="11" width="8.25" customWidth="1"/>
    <col min="12" max="12" width="7.625" customWidth="1"/>
    <col min="13" max="13" width="7.625" style="95" customWidth="1"/>
  </cols>
  <sheetData>
    <row r="1" spans="1:13" ht="30" customHeight="1" x14ac:dyDescent="0.4">
      <c r="A1" s="66" t="s">
        <v>565</v>
      </c>
      <c r="B1" s="2"/>
      <c r="C1" s="2"/>
      <c r="D1" s="2"/>
      <c r="E1" s="2"/>
      <c r="F1" s="2"/>
      <c r="G1" s="91"/>
      <c r="H1" s="2"/>
      <c r="I1" s="2"/>
      <c r="J1" s="91"/>
      <c r="K1" s="2"/>
      <c r="L1" s="2"/>
      <c r="M1" s="93"/>
    </row>
    <row r="2" spans="1:13" x14ac:dyDescent="0.4">
      <c r="A2" s="392" t="s">
        <v>131</v>
      </c>
      <c r="B2" s="387" t="s">
        <v>710</v>
      </c>
      <c r="C2" s="388"/>
      <c r="D2" s="389"/>
      <c r="E2" s="387" t="s">
        <v>132</v>
      </c>
      <c r="F2" s="388"/>
      <c r="G2" s="389"/>
      <c r="H2" s="387" t="s">
        <v>133</v>
      </c>
      <c r="I2" s="388"/>
      <c r="J2" s="389"/>
      <c r="K2" s="386" t="s">
        <v>597</v>
      </c>
      <c r="L2" s="386"/>
      <c r="M2" s="386"/>
    </row>
    <row r="3" spans="1:13" x14ac:dyDescent="0.4">
      <c r="A3" s="393"/>
      <c r="B3" s="387" t="s">
        <v>1</v>
      </c>
      <c r="C3" s="389"/>
      <c r="D3" s="165" t="s">
        <v>108</v>
      </c>
      <c r="E3" s="387" t="s">
        <v>1</v>
      </c>
      <c r="F3" s="389"/>
      <c r="G3" s="166" t="s">
        <v>108</v>
      </c>
      <c r="H3" s="387" t="s">
        <v>1</v>
      </c>
      <c r="I3" s="389"/>
      <c r="J3" s="167" t="s">
        <v>108</v>
      </c>
      <c r="K3" s="386" t="s">
        <v>1</v>
      </c>
      <c r="L3" s="386"/>
      <c r="M3" s="168" t="s">
        <v>108</v>
      </c>
    </row>
    <row r="4" spans="1:13" x14ac:dyDescent="0.4">
      <c r="A4" s="169"/>
      <c r="B4" s="129"/>
      <c r="C4" s="130"/>
      <c r="D4" s="170" t="s">
        <v>8</v>
      </c>
      <c r="E4" s="171"/>
      <c r="F4" s="172"/>
      <c r="G4" s="173" t="s">
        <v>8</v>
      </c>
      <c r="H4" s="129"/>
      <c r="I4" s="130"/>
      <c r="J4" s="173" t="s">
        <v>8</v>
      </c>
      <c r="K4" s="129"/>
      <c r="L4" s="130"/>
      <c r="M4" s="174" t="s">
        <v>8</v>
      </c>
    </row>
    <row r="5" spans="1:13" x14ac:dyDescent="0.4">
      <c r="A5" s="175" t="s">
        <v>135</v>
      </c>
      <c r="B5" s="131">
        <v>453</v>
      </c>
      <c r="C5" s="176" t="s">
        <v>136</v>
      </c>
      <c r="D5" s="177">
        <v>100</v>
      </c>
      <c r="E5" s="178">
        <v>453</v>
      </c>
      <c r="F5" s="176" t="s">
        <v>128</v>
      </c>
      <c r="G5" s="179">
        <f>B5/E5*100</f>
        <v>100</v>
      </c>
      <c r="H5" s="131">
        <v>439</v>
      </c>
      <c r="I5" s="176" t="s">
        <v>137</v>
      </c>
      <c r="J5" s="179">
        <f>H5/B5*100</f>
        <v>96.909492273730677</v>
      </c>
      <c r="K5" s="178">
        <v>413</v>
      </c>
      <c r="L5" s="180">
        <v>108</v>
      </c>
      <c r="M5" s="181">
        <f>K5/B5*100</f>
        <v>91.169977924944817</v>
      </c>
    </row>
    <row r="6" spans="1:13" x14ac:dyDescent="0.4">
      <c r="A6" s="182"/>
      <c r="B6" s="131"/>
      <c r="C6" s="176"/>
      <c r="D6" s="177"/>
      <c r="E6" s="178"/>
      <c r="F6" s="176"/>
      <c r="G6" s="179"/>
      <c r="H6" s="131"/>
      <c r="I6" s="176"/>
      <c r="J6" s="179"/>
      <c r="K6" s="178"/>
      <c r="L6" s="180"/>
      <c r="M6" s="181"/>
    </row>
    <row r="7" spans="1:13" x14ac:dyDescent="0.4">
      <c r="A7" s="182" t="s">
        <v>138</v>
      </c>
      <c r="B7" s="131">
        <v>49</v>
      </c>
      <c r="C7" s="176" t="s">
        <v>139</v>
      </c>
      <c r="D7" s="177">
        <v>100</v>
      </c>
      <c r="E7" s="178">
        <v>48</v>
      </c>
      <c r="F7" s="176" t="s">
        <v>139</v>
      </c>
      <c r="G7" s="179">
        <f>B7/E7*100</f>
        <v>102.08333333333333</v>
      </c>
      <c r="H7" s="131">
        <v>47</v>
      </c>
      <c r="I7" s="176" t="s">
        <v>140</v>
      </c>
      <c r="J7" s="179">
        <f>H7/B7*100</f>
        <v>95.918367346938766</v>
      </c>
      <c r="K7" s="178">
        <v>50</v>
      </c>
      <c r="L7" s="301">
        <v>25</v>
      </c>
      <c r="M7" s="181">
        <f>K7/B7*100</f>
        <v>102.04081632653062</v>
      </c>
    </row>
    <row r="8" spans="1:13" x14ac:dyDescent="0.4">
      <c r="A8" s="182" t="s">
        <v>141</v>
      </c>
      <c r="B8" s="131">
        <v>12</v>
      </c>
      <c r="C8" s="176" t="s">
        <v>142</v>
      </c>
      <c r="D8" s="177">
        <v>100</v>
      </c>
      <c r="E8" s="178">
        <v>10</v>
      </c>
      <c r="F8" s="176" t="s">
        <v>143</v>
      </c>
      <c r="G8" s="179">
        <f t="shared" ref="G8:G19" si="0">B8/E8*100</f>
        <v>120</v>
      </c>
      <c r="H8" s="131">
        <v>13</v>
      </c>
      <c r="I8" s="176" t="s">
        <v>143</v>
      </c>
      <c r="J8" s="179">
        <f t="shared" ref="J8:J19" si="1">H8/B8*100</f>
        <v>108.33333333333333</v>
      </c>
      <c r="K8" s="178">
        <v>17</v>
      </c>
      <c r="L8" s="302">
        <v>3</v>
      </c>
      <c r="M8" s="181">
        <f t="shared" ref="M8:M21" si="2">K8/B8*100</f>
        <v>141.66666666666669</v>
      </c>
    </row>
    <row r="9" spans="1:13" x14ac:dyDescent="0.4">
      <c r="A9" s="182" t="s">
        <v>144</v>
      </c>
      <c r="B9" s="131">
        <v>10</v>
      </c>
      <c r="C9" s="176" t="s">
        <v>94</v>
      </c>
      <c r="D9" s="177">
        <v>100</v>
      </c>
      <c r="E9" s="178">
        <v>10</v>
      </c>
      <c r="F9" s="176" t="s">
        <v>44</v>
      </c>
      <c r="G9" s="179">
        <f t="shared" si="0"/>
        <v>100</v>
      </c>
      <c r="H9" s="131">
        <v>11</v>
      </c>
      <c r="I9" s="176" t="s">
        <v>44</v>
      </c>
      <c r="J9" s="179">
        <f t="shared" si="1"/>
        <v>110.00000000000001</v>
      </c>
      <c r="K9" s="178">
        <v>10</v>
      </c>
      <c r="L9" s="302">
        <v>3</v>
      </c>
      <c r="M9" s="181">
        <f t="shared" si="2"/>
        <v>100</v>
      </c>
    </row>
    <row r="10" spans="1:13" x14ac:dyDescent="0.4">
      <c r="A10" s="182" t="s">
        <v>145</v>
      </c>
      <c r="B10" s="131">
        <v>36</v>
      </c>
      <c r="C10" s="176" t="s">
        <v>139</v>
      </c>
      <c r="D10" s="177">
        <v>100</v>
      </c>
      <c r="E10" s="178">
        <v>43</v>
      </c>
      <c r="F10" s="176" t="s">
        <v>146</v>
      </c>
      <c r="G10" s="179">
        <f t="shared" si="0"/>
        <v>83.720930232558146</v>
      </c>
      <c r="H10" s="131">
        <v>40</v>
      </c>
      <c r="I10" s="176" t="s">
        <v>147</v>
      </c>
      <c r="J10" s="179">
        <f t="shared" si="1"/>
        <v>111.11111111111111</v>
      </c>
      <c r="K10" s="178">
        <v>28</v>
      </c>
      <c r="L10" s="302">
        <v>4</v>
      </c>
      <c r="M10" s="181">
        <f t="shared" si="2"/>
        <v>77.777777777777786</v>
      </c>
    </row>
    <row r="11" spans="1:13" x14ac:dyDescent="0.4">
      <c r="A11" s="182" t="s">
        <v>148</v>
      </c>
      <c r="B11" s="131">
        <v>115</v>
      </c>
      <c r="C11" s="176" t="s">
        <v>149</v>
      </c>
      <c r="D11" s="177">
        <v>100</v>
      </c>
      <c r="E11" s="178">
        <v>115</v>
      </c>
      <c r="F11" s="176" t="s">
        <v>150</v>
      </c>
      <c r="G11" s="179">
        <f t="shared" si="0"/>
        <v>100</v>
      </c>
      <c r="H11" s="131">
        <v>109</v>
      </c>
      <c r="I11" s="176" t="s">
        <v>151</v>
      </c>
      <c r="J11" s="179">
        <f t="shared" si="1"/>
        <v>94.782608695652172</v>
      </c>
      <c r="K11" s="178">
        <v>109</v>
      </c>
      <c r="L11" s="301">
        <v>25</v>
      </c>
      <c r="M11" s="181">
        <f t="shared" si="2"/>
        <v>94.782608695652172</v>
      </c>
    </row>
    <row r="12" spans="1:13" x14ac:dyDescent="0.4">
      <c r="A12" s="182" t="s">
        <v>152</v>
      </c>
      <c r="B12" s="131">
        <v>2</v>
      </c>
      <c r="C12" s="176" t="s">
        <v>154</v>
      </c>
      <c r="D12" s="177">
        <v>100</v>
      </c>
      <c r="E12" s="178">
        <v>2</v>
      </c>
      <c r="F12" s="176" t="s">
        <v>93</v>
      </c>
      <c r="G12" s="179">
        <f t="shared" si="0"/>
        <v>100</v>
      </c>
      <c r="H12" s="131">
        <v>1</v>
      </c>
      <c r="I12" s="176" t="s">
        <v>93</v>
      </c>
      <c r="J12" s="179">
        <f t="shared" si="1"/>
        <v>50</v>
      </c>
      <c r="K12" s="178">
        <v>1</v>
      </c>
      <c r="L12" s="302" t="s">
        <v>701</v>
      </c>
      <c r="M12" s="181">
        <f t="shared" si="2"/>
        <v>50</v>
      </c>
    </row>
    <row r="13" spans="1:13" x14ac:dyDescent="0.4">
      <c r="A13" s="182" t="s">
        <v>155</v>
      </c>
      <c r="B13" s="131">
        <v>14</v>
      </c>
      <c r="C13" s="176" t="s">
        <v>65</v>
      </c>
      <c r="D13" s="177">
        <v>100</v>
      </c>
      <c r="E13" s="178">
        <v>14</v>
      </c>
      <c r="F13" s="176" t="s">
        <v>65</v>
      </c>
      <c r="G13" s="179">
        <f t="shared" si="0"/>
        <v>100</v>
      </c>
      <c r="H13" s="131">
        <v>14</v>
      </c>
      <c r="I13" s="176" t="s">
        <v>65</v>
      </c>
      <c r="J13" s="179">
        <f t="shared" si="1"/>
        <v>100</v>
      </c>
      <c r="K13" s="178">
        <v>11</v>
      </c>
      <c r="L13" s="302">
        <v>3</v>
      </c>
      <c r="M13" s="181">
        <f t="shared" si="2"/>
        <v>78.571428571428569</v>
      </c>
    </row>
    <row r="14" spans="1:13" x14ac:dyDescent="0.4">
      <c r="A14" s="182" t="s">
        <v>156</v>
      </c>
      <c r="B14" s="131">
        <v>36</v>
      </c>
      <c r="C14" s="176" t="s">
        <v>157</v>
      </c>
      <c r="D14" s="177">
        <v>100</v>
      </c>
      <c r="E14" s="178">
        <v>34</v>
      </c>
      <c r="F14" s="176" t="s">
        <v>158</v>
      </c>
      <c r="G14" s="179">
        <f t="shared" si="0"/>
        <v>105.88235294117648</v>
      </c>
      <c r="H14" s="131">
        <v>33</v>
      </c>
      <c r="I14" s="176" t="s">
        <v>159</v>
      </c>
      <c r="J14" s="179">
        <f t="shared" si="1"/>
        <v>91.666666666666657</v>
      </c>
      <c r="K14" s="178">
        <v>23</v>
      </c>
      <c r="L14" s="302">
        <v>6</v>
      </c>
      <c r="M14" s="181">
        <f t="shared" si="2"/>
        <v>63.888888888888886</v>
      </c>
    </row>
    <row r="15" spans="1:13" x14ac:dyDescent="0.4">
      <c r="A15" s="182" t="s">
        <v>160</v>
      </c>
      <c r="B15" s="131">
        <v>11</v>
      </c>
      <c r="C15" s="176" t="s">
        <v>44</v>
      </c>
      <c r="D15" s="177">
        <v>100</v>
      </c>
      <c r="E15" s="178">
        <v>13</v>
      </c>
      <c r="F15" s="176" t="s">
        <v>43</v>
      </c>
      <c r="G15" s="179">
        <f t="shared" si="0"/>
        <v>84.615384615384613</v>
      </c>
      <c r="H15" s="131">
        <v>12</v>
      </c>
      <c r="I15" s="176" t="s">
        <v>43</v>
      </c>
      <c r="J15" s="179">
        <f t="shared" si="1"/>
        <v>109.09090909090908</v>
      </c>
      <c r="K15" s="178">
        <v>11</v>
      </c>
      <c r="L15" s="302">
        <v>2</v>
      </c>
      <c r="M15" s="181">
        <f t="shared" si="2"/>
        <v>100</v>
      </c>
    </row>
    <row r="16" spans="1:13" x14ac:dyDescent="0.4">
      <c r="A16" s="182" t="s">
        <v>161</v>
      </c>
      <c r="B16" s="131">
        <v>64</v>
      </c>
      <c r="C16" s="176" t="s">
        <v>163</v>
      </c>
      <c r="D16" s="177">
        <v>100</v>
      </c>
      <c r="E16" s="178">
        <v>62</v>
      </c>
      <c r="F16" s="176" t="s">
        <v>164</v>
      </c>
      <c r="G16" s="179">
        <f t="shared" si="0"/>
        <v>103.2258064516129</v>
      </c>
      <c r="H16" s="131">
        <v>58</v>
      </c>
      <c r="I16" s="176" t="s">
        <v>165</v>
      </c>
      <c r="J16" s="179">
        <f t="shared" si="1"/>
        <v>90.625</v>
      </c>
      <c r="K16" s="178">
        <v>55</v>
      </c>
      <c r="L16" s="302">
        <v>15</v>
      </c>
      <c r="M16" s="181">
        <f t="shared" si="2"/>
        <v>85.9375</v>
      </c>
    </row>
    <row r="17" spans="1:13" x14ac:dyDescent="0.4">
      <c r="A17" s="182" t="s">
        <v>600</v>
      </c>
      <c r="B17" s="131">
        <v>35</v>
      </c>
      <c r="C17" s="176" t="s">
        <v>60</v>
      </c>
      <c r="D17" s="177">
        <v>100</v>
      </c>
      <c r="E17" s="178">
        <v>35</v>
      </c>
      <c r="F17" s="176" t="s">
        <v>60</v>
      </c>
      <c r="G17" s="179">
        <f t="shared" si="0"/>
        <v>100</v>
      </c>
      <c r="H17" s="131">
        <v>33</v>
      </c>
      <c r="I17" s="176" t="s">
        <v>60</v>
      </c>
      <c r="J17" s="179">
        <f t="shared" si="1"/>
        <v>94.285714285714278</v>
      </c>
      <c r="K17" s="178">
        <v>31</v>
      </c>
      <c r="L17" s="302">
        <v>13</v>
      </c>
      <c r="M17" s="181">
        <f t="shared" si="2"/>
        <v>88.571428571428569</v>
      </c>
    </row>
    <row r="18" spans="1:13" x14ac:dyDescent="0.4">
      <c r="A18" s="182" t="s">
        <v>167</v>
      </c>
      <c r="B18" s="131">
        <v>28</v>
      </c>
      <c r="C18" s="176" t="s">
        <v>44</v>
      </c>
      <c r="D18" s="177">
        <v>100</v>
      </c>
      <c r="E18" s="178">
        <v>28</v>
      </c>
      <c r="F18" s="176" t="s">
        <v>65</v>
      </c>
      <c r="G18" s="179">
        <f t="shared" si="0"/>
        <v>100</v>
      </c>
      <c r="H18" s="131">
        <v>28</v>
      </c>
      <c r="I18" s="176" t="s">
        <v>65</v>
      </c>
      <c r="J18" s="179">
        <f t="shared" si="1"/>
        <v>100</v>
      </c>
      <c r="K18" s="178">
        <v>32</v>
      </c>
      <c r="L18" s="302">
        <v>4</v>
      </c>
      <c r="M18" s="181">
        <f t="shared" si="2"/>
        <v>114.28571428571428</v>
      </c>
    </row>
    <row r="19" spans="1:13" x14ac:dyDescent="0.4">
      <c r="A19" s="182" t="s">
        <v>168</v>
      </c>
      <c r="B19" s="131">
        <v>29</v>
      </c>
      <c r="C19" s="176" t="s">
        <v>43</v>
      </c>
      <c r="D19" s="177">
        <v>100</v>
      </c>
      <c r="E19" s="178">
        <v>27</v>
      </c>
      <c r="F19" s="176" t="s">
        <v>44</v>
      </c>
      <c r="G19" s="179">
        <f t="shared" si="0"/>
        <v>107.40740740740742</v>
      </c>
      <c r="H19" s="131">
        <v>29</v>
      </c>
      <c r="I19" s="176" t="s">
        <v>44</v>
      </c>
      <c r="J19" s="179">
        <f t="shared" si="1"/>
        <v>100</v>
      </c>
      <c r="K19" s="178">
        <v>25</v>
      </c>
      <c r="L19" s="302">
        <v>3</v>
      </c>
      <c r="M19" s="181">
        <f t="shared" si="2"/>
        <v>86.206896551724128</v>
      </c>
    </row>
    <row r="20" spans="1:13" x14ac:dyDescent="0.4">
      <c r="A20" s="182" t="s">
        <v>170</v>
      </c>
      <c r="B20" s="131">
        <v>4</v>
      </c>
      <c r="C20" s="176" t="s">
        <v>62</v>
      </c>
      <c r="D20" s="177">
        <v>100</v>
      </c>
      <c r="E20" s="178">
        <v>4</v>
      </c>
      <c r="F20" s="176" t="s">
        <v>62</v>
      </c>
      <c r="G20" s="179">
        <f>B20/E20*100</f>
        <v>100</v>
      </c>
      <c r="H20" s="131">
        <v>4</v>
      </c>
      <c r="I20" s="176" t="s">
        <v>76</v>
      </c>
      <c r="J20" s="179">
        <f>H20/B20*100</f>
        <v>100</v>
      </c>
      <c r="K20" s="178">
        <v>5</v>
      </c>
      <c r="L20" s="302">
        <v>1</v>
      </c>
      <c r="M20" s="181">
        <f t="shared" si="2"/>
        <v>125</v>
      </c>
    </row>
    <row r="21" spans="1:13" x14ac:dyDescent="0.4">
      <c r="A21" s="182" t="s">
        <v>171</v>
      </c>
      <c r="B21" s="131">
        <v>8</v>
      </c>
      <c r="C21" s="176" t="s">
        <v>47</v>
      </c>
      <c r="D21" s="177">
        <v>100</v>
      </c>
      <c r="E21" s="178">
        <v>8</v>
      </c>
      <c r="F21" s="176" t="s">
        <v>47</v>
      </c>
      <c r="G21" s="179">
        <f>B21/E21*100</f>
        <v>100</v>
      </c>
      <c r="H21" s="131">
        <v>7</v>
      </c>
      <c r="I21" s="176" t="s">
        <v>47</v>
      </c>
      <c r="J21" s="179">
        <f>H21/B21*100</f>
        <v>87.5</v>
      </c>
      <c r="K21" s="178">
        <v>5</v>
      </c>
      <c r="L21" s="302">
        <v>1</v>
      </c>
      <c r="M21" s="181">
        <f t="shared" si="2"/>
        <v>62.5</v>
      </c>
    </row>
    <row r="22" spans="1:13" ht="6" customHeight="1" x14ac:dyDescent="0.4">
      <c r="A22" s="183"/>
      <c r="B22" s="127"/>
      <c r="C22" s="184"/>
      <c r="D22" s="185"/>
      <c r="E22" s="186"/>
      <c r="F22" s="184"/>
      <c r="G22" s="187"/>
      <c r="H22" s="127"/>
      <c r="I22" s="128"/>
      <c r="J22" s="187"/>
      <c r="K22" s="127"/>
      <c r="L22" s="128"/>
      <c r="M22" s="188"/>
    </row>
    <row r="23" spans="1:13" ht="11.25" customHeight="1" x14ac:dyDescent="0.4">
      <c r="A23" s="4"/>
      <c r="B23" s="2"/>
      <c r="C23" s="2"/>
      <c r="D23" s="2"/>
      <c r="E23" s="2"/>
      <c r="F23" s="2"/>
      <c r="G23" s="91"/>
      <c r="H23" s="2"/>
      <c r="I23" s="2"/>
      <c r="J23" s="91"/>
      <c r="K23" s="4"/>
      <c r="L23" s="4"/>
      <c r="M23" s="94"/>
    </row>
    <row r="24" spans="1:13" ht="30.75" customHeight="1" x14ac:dyDescent="0.4">
      <c r="A24" s="66" t="s">
        <v>566</v>
      </c>
      <c r="B24" s="2"/>
      <c r="C24" s="2"/>
      <c r="D24" s="2"/>
      <c r="E24" s="2"/>
      <c r="F24" s="2"/>
      <c r="G24" s="91"/>
      <c r="H24" s="2"/>
      <c r="I24" s="2"/>
      <c r="J24" s="91"/>
      <c r="K24" s="2"/>
      <c r="L24" s="2"/>
      <c r="M24" s="93"/>
    </row>
    <row r="25" spans="1:13" x14ac:dyDescent="0.4">
      <c r="A25" s="390" t="s">
        <v>131</v>
      </c>
      <c r="B25" s="387" t="s">
        <v>710</v>
      </c>
      <c r="C25" s="388"/>
      <c r="D25" s="389"/>
      <c r="E25" s="387" t="s">
        <v>132</v>
      </c>
      <c r="F25" s="388"/>
      <c r="G25" s="389"/>
      <c r="H25" s="387" t="s">
        <v>133</v>
      </c>
      <c r="I25" s="388"/>
      <c r="J25" s="389"/>
      <c r="K25" s="386" t="s">
        <v>597</v>
      </c>
      <c r="L25" s="386"/>
      <c r="M25" s="386"/>
    </row>
    <row r="26" spans="1:13" x14ac:dyDescent="0.4">
      <c r="A26" s="391"/>
      <c r="B26" s="387" t="s">
        <v>599</v>
      </c>
      <c r="C26" s="389"/>
      <c r="D26" s="165" t="s">
        <v>108</v>
      </c>
      <c r="E26" s="387" t="s">
        <v>599</v>
      </c>
      <c r="F26" s="389"/>
      <c r="G26" s="166" t="s">
        <v>108</v>
      </c>
      <c r="H26" s="387" t="s">
        <v>599</v>
      </c>
      <c r="I26" s="389"/>
      <c r="J26" s="167" t="s">
        <v>108</v>
      </c>
      <c r="K26" s="387" t="s">
        <v>599</v>
      </c>
      <c r="L26" s="389"/>
      <c r="M26" s="168" t="s">
        <v>108</v>
      </c>
    </row>
    <row r="27" spans="1:13" x14ac:dyDescent="0.4">
      <c r="A27" s="169"/>
      <c r="B27" s="171"/>
      <c r="C27" s="172" t="s">
        <v>9</v>
      </c>
      <c r="D27" s="170" t="s">
        <v>8</v>
      </c>
      <c r="E27" s="171"/>
      <c r="F27" s="172" t="s">
        <v>9</v>
      </c>
      <c r="G27" s="173" t="s">
        <v>8</v>
      </c>
      <c r="H27" s="171"/>
      <c r="I27" s="172" t="s">
        <v>9</v>
      </c>
      <c r="J27" s="173" t="s">
        <v>8</v>
      </c>
      <c r="K27" s="171"/>
      <c r="L27" s="172" t="s">
        <v>9</v>
      </c>
      <c r="M27" s="174" t="s">
        <v>8</v>
      </c>
    </row>
    <row r="28" spans="1:13" x14ac:dyDescent="0.4">
      <c r="A28" s="175" t="s">
        <v>135</v>
      </c>
      <c r="B28" s="189">
        <v>10451</v>
      </c>
      <c r="C28" s="176" t="s">
        <v>172</v>
      </c>
      <c r="D28" s="190">
        <v>100</v>
      </c>
      <c r="E28" s="189">
        <v>10469</v>
      </c>
      <c r="F28" s="176" t="s">
        <v>129</v>
      </c>
      <c r="G28" s="179">
        <f>E28/B28*100</f>
        <v>100.17223232226581</v>
      </c>
      <c r="H28" s="189">
        <v>10075</v>
      </c>
      <c r="I28" s="176" t="s">
        <v>173</v>
      </c>
      <c r="J28" s="179">
        <f>H28/B28*100</f>
        <v>96.402258157114147</v>
      </c>
      <c r="K28" s="189">
        <v>9334</v>
      </c>
      <c r="L28" s="180">
        <v>235</v>
      </c>
      <c r="M28" s="181">
        <f>K28/B28*100</f>
        <v>89.312027557171561</v>
      </c>
    </row>
    <row r="29" spans="1:13" x14ac:dyDescent="0.4">
      <c r="A29" s="182"/>
      <c r="B29" s="189"/>
      <c r="C29" s="176"/>
      <c r="D29" s="190"/>
      <c r="E29" s="189"/>
      <c r="F29" s="176"/>
      <c r="G29" s="179"/>
      <c r="H29" s="189"/>
      <c r="I29" s="176"/>
      <c r="J29" s="179"/>
      <c r="K29" s="189"/>
      <c r="L29" s="303"/>
      <c r="M29" s="181"/>
    </row>
    <row r="30" spans="1:13" x14ac:dyDescent="0.4">
      <c r="A30" s="182" t="s">
        <v>138</v>
      </c>
      <c r="B30" s="189">
        <v>760</v>
      </c>
      <c r="C30" s="176" t="s">
        <v>174</v>
      </c>
      <c r="D30" s="190">
        <v>100</v>
      </c>
      <c r="E30" s="189">
        <v>744</v>
      </c>
      <c r="F30" s="176" t="s">
        <v>174</v>
      </c>
      <c r="G30" s="179">
        <f t="shared" ref="G30:G44" si="3">E30/B30*100</f>
        <v>97.894736842105274</v>
      </c>
      <c r="H30" s="189">
        <v>728</v>
      </c>
      <c r="I30" s="176" t="s">
        <v>175</v>
      </c>
      <c r="J30" s="179">
        <f t="shared" ref="J30:J44" si="4">H30/B30*100</f>
        <v>95.78947368421052</v>
      </c>
      <c r="K30" s="189">
        <v>730</v>
      </c>
      <c r="L30" s="301">
        <v>51</v>
      </c>
      <c r="M30" s="181">
        <f t="shared" ref="M30:M44" si="5">K30/B30*100</f>
        <v>96.05263157894737</v>
      </c>
    </row>
    <row r="31" spans="1:13" x14ac:dyDescent="0.4">
      <c r="A31" s="182" t="s">
        <v>141</v>
      </c>
      <c r="B31" s="189">
        <v>394</v>
      </c>
      <c r="C31" s="176" t="s">
        <v>176</v>
      </c>
      <c r="D31" s="190">
        <v>100</v>
      </c>
      <c r="E31" s="189">
        <v>376</v>
      </c>
      <c r="F31" s="176" t="s">
        <v>177</v>
      </c>
      <c r="G31" s="179">
        <f t="shared" si="3"/>
        <v>95.431472081218274</v>
      </c>
      <c r="H31" s="189">
        <v>393</v>
      </c>
      <c r="I31" s="176" t="s">
        <v>178</v>
      </c>
      <c r="J31" s="179">
        <f t="shared" si="4"/>
        <v>99.746192893401016</v>
      </c>
      <c r="K31" s="189">
        <v>480</v>
      </c>
      <c r="L31" s="302">
        <v>7</v>
      </c>
      <c r="M31" s="181">
        <f t="shared" si="5"/>
        <v>121.82741116751271</v>
      </c>
    </row>
    <row r="32" spans="1:13" x14ac:dyDescent="0.4">
      <c r="A32" s="182" t="s">
        <v>144</v>
      </c>
      <c r="B32" s="189">
        <v>244</v>
      </c>
      <c r="C32" s="176" t="s">
        <v>153</v>
      </c>
      <c r="D32" s="190">
        <v>100</v>
      </c>
      <c r="E32" s="189">
        <v>260</v>
      </c>
      <c r="F32" s="176" t="s">
        <v>56</v>
      </c>
      <c r="G32" s="179">
        <f t="shared" si="3"/>
        <v>106.55737704918033</v>
      </c>
      <c r="H32" s="189">
        <v>262</v>
      </c>
      <c r="I32" s="176" t="s">
        <v>56</v>
      </c>
      <c r="J32" s="179">
        <f t="shared" si="4"/>
        <v>107.37704918032787</v>
      </c>
      <c r="K32" s="189">
        <v>213</v>
      </c>
      <c r="L32" s="302">
        <v>7</v>
      </c>
      <c r="M32" s="181">
        <f t="shared" si="5"/>
        <v>87.295081967213122</v>
      </c>
    </row>
    <row r="33" spans="1:13" x14ac:dyDescent="0.4">
      <c r="A33" s="182" t="s">
        <v>145</v>
      </c>
      <c r="B33" s="189">
        <v>718</v>
      </c>
      <c r="C33" s="176" t="s">
        <v>179</v>
      </c>
      <c r="D33" s="190">
        <v>100</v>
      </c>
      <c r="E33" s="189">
        <v>766</v>
      </c>
      <c r="F33" s="176" t="s">
        <v>180</v>
      </c>
      <c r="G33" s="179">
        <f t="shared" si="3"/>
        <v>106.68523676880224</v>
      </c>
      <c r="H33" s="189">
        <v>751</v>
      </c>
      <c r="I33" s="176" t="s">
        <v>181</v>
      </c>
      <c r="J33" s="179">
        <f t="shared" si="4"/>
        <v>104.59610027855153</v>
      </c>
      <c r="K33" s="189">
        <v>700</v>
      </c>
      <c r="L33" s="302">
        <v>9</v>
      </c>
      <c r="M33" s="181">
        <f t="shared" si="5"/>
        <v>97.493036211699163</v>
      </c>
    </row>
    <row r="34" spans="1:13" x14ac:dyDescent="0.4">
      <c r="A34" s="182" t="s">
        <v>148</v>
      </c>
      <c r="B34" s="189">
        <v>1877</v>
      </c>
      <c r="C34" s="176" t="s">
        <v>182</v>
      </c>
      <c r="D34" s="190">
        <v>100</v>
      </c>
      <c r="E34" s="189">
        <v>1944</v>
      </c>
      <c r="F34" s="176" t="s">
        <v>183</v>
      </c>
      <c r="G34" s="179">
        <f t="shared" si="3"/>
        <v>103.56952583910495</v>
      </c>
      <c r="H34" s="189">
        <v>1842</v>
      </c>
      <c r="I34" s="176" t="s">
        <v>184</v>
      </c>
      <c r="J34" s="179">
        <f t="shared" si="4"/>
        <v>98.135322322855629</v>
      </c>
      <c r="K34" s="189">
        <v>1917</v>
      </c>
      <c r="L34" s="301">
        <v>55</v>
      </c>
      <c r="M34" s="181">
        <f t="shared" si="5"/>
        <v>102.13106020245073</v>
      </c>
    </row>
    <row r="35" spans="1:13" x14ac:dyDescent="0.4">
      <c r="A35" s="182" t="s">
        <v>152</v>
      </c>
      <c r="B35" s="189">
        <v>9</v>
      </c>
      <c r="C35" s="176" t="s">
        <v>185</v>
      </c>
      <c r="D35" s="190">
        <v>100</v>
      </c>
      <c r="E35" s="189">
        <v>8</v>
      </c>
      <c r="F35" s="176" t="s">
        <v>96</v>
      </c>
      <c r="G35" s="179">
        <f t="shared" si="3"/>
        <v>88.888888888888886</v>
      </c>
      <c r="H35" s="189">
        <v>4</v>
      </c>
      <c r="I35" s="176" t="s">
        <v>186</v>
      </c>
      <c r="J35" s="179">
        <f t="shared" si="4"/>
        <v>44.444444444444443</v>
      </c>
      <c r="K35" s="189">
        <v>4</v>
      </c>
      <c r="L35" s="302" t="s">
        <v>701</v>
      </c>
      <c r="M35" s="181">
        <f t="shared" si="5"/>
        <v>44.444444444444443</v>
      </c>
    </row>
    <row r="36" spans="1:13" x14ac:dyDescent="0.4">
      <c r="A36" s="182" t="s">
        <v>155</v>
      </c>
      <c r="B36" s="189">
        <v>139</v>
      </c>
      <c r="C36" s="176" t="s">
        <v>94</v>
      </c>
      <c r="D36" s="190">
        <v>100</v>
      </c>
      <c r="E36" s="189">
        <v>143</v>
      </c>
      <c r="F36" s="176" t="s">
        <v>94</v>
      </c>
      <c r="G36" s="179">
        <f t="shared" si="3"/>
        <v>102.87769784172663</v>
      </c>
      <c r="H36" s="189">
        <v>140</v>
      </c>
      <c r="I36" s="176" t="s">
        <v>49</v>
      </c>
      <c r="J36" s="179">
        <f t="shared" si="4"/>
        <v>100.71942446043165</v>
      </c>
      <c r="K36" s="189">
        <v>110</v>
      </c>
      <c r="L36" s="302">
        <v>4</v>
      </c>
      <c r="M36" s="181">
        <f t="shared" si="5"/>
        <v>79.136690647482013</v>
      </c>
    </row>
    <row r="37" spans="1:13" x14ac:dyDescent="0.4">
      <c r="A37" s="182" t="s">
        <v>156</v>
      </c>
      <c r="B37" s="189">
        <v>435</v>
      </c>
      <c r="C37" s="176" t="s">
        <v>187</v>
      </c>
      <c r="D37" s="190">
        <v>100</v>
      </c>
      <c r="E37" s="189">
        <v>421</v>
      </c>
      <c r="F37" s="176" t="s">
        <v>188</v>
      </c>
      <c r="G37" s="179">
        <f t="shared" si="3"/>
        <v>96.781609195402297</v>
      </c>
      <c r="H37" s="189">
        <v>382</v>
      </c>
      <c r="I37" s="176" t="s">
        <v>189</v>
      </c>
      <c r="J37" s="179">
        <f t="shared" si="4"/>
        <v>87.816091954022994</v>
      </c>
      <c r="K37" s="189">
        <v>273</v>
      </c>
      <c r="L37" s="301">
        <v>12</v>
      </c>
      <c r="M37" s="181">
        <f t="shared" si="5"/>
        <v>62.758620689655174</v>
      </c>
    </row>
    <row r="38" spans="1:13" x14ac:dyDescent="0.4">
      <c r="A38" s="182" t="s">
        <v>160</v>
      </c>
      <c r="B38" s="189">
        <v>219</v>
      </c>
      <c r="C38" s="176" t="s">
        <v>153</v>
      </c>
      <c r="D38" s="190">
        <v>100</v>
      </c>
      <c r="E38" s="189">
        <v>233</v>
      </c>
      <c r="F38" s="176" t="s">
        <v>93</v>
      </c>
      <c r="G38" s="179">
        <f t="shared" si="3"/>
        <v>106.39269406392695</v>
      </c>
      <c r="H38" s="189">
        <v>234</v>
      </c>
      <c r="I38" s="176" t="s">
        <v>93</v>
      </c>
      <c r="J38" s="179">
        <f t="shared" si="4"/>
        <v>106.84931506849315</v>
      </c>
      <c r="K38" s="189">
        <v>207</v>
      </c>
      <c r="L38" s="302">
        <v>6</v>
      </c>
      <c r="M38" s="181">
        <f t="shared" si="5"/>
        <v>94.520547945205479</v>
      </c>
    </row>
    <row r="39" spans="1:13" x14ac:dyDescent="0.4">
      <c r="A39" s="182" t="s">
        <v>161</v>
      </c>
      <c r="B39" s="189">
        <v>726</v>
      </c>
      <c r="C39" s="176" t="s">
        <v>190</v>
      </c>
      <c r="D39" s="190">
        <v>100</v>
      </c>
      <c r="E39" s="189">
        <v>735</v>
      </c>
      <c r="F39" s="176" t="s">
        <v>191</v>
      </c>
      <c r="G39" s="179">
        <f t="shared" si="3"/>
        <v>101.2396694214876</v>
      </c>
      <c r="H39" s="189">
        <v>682</v>
      </c>
      <c r="I39" s="176" t="s">
        <v>192</v>
      </c>
      <c r="J39" s="179">
        <f t="shared" si="4"/>
        <v>93.939393939393938</v>
      </c>
      <c r="K39" s="189">
        <v>668</v>
      </c>
      <c r="L39" s="301">
        <v>38</v>
      </c>
      <c r="M39" s="181">
        <f t="shared" si="5"/>
        <v>92.011019283746549</v>
      </c>
    </row>
    <row r="40" spans="1:13" x14ac:dyDescent="0.4">
      <c r="A40" s="182" t="s">
        <v>166</v>
      </c>
      <c r="B40" s="189">
        <v>772</v>
      </c>
      <c r="C40" s="176" t="s">
        <v>99</v>
      </c>
      <c r="D40" s="190">
        <v>100</v>
      </c>
      <c r="E40" s="189">
        <v>758</v>
      </c>
      <c r="F40" s="176" t="s">
        <v>100</v>
      </c>
      <c r="G40" s="179">
        <f t="shared" si="3"/>
        <v>98.186528497409327</v>
      </c>
      <c r="H40" s="189">
        <v>722</v>
      </c>
      <c r="I40" s="176" t="s">
        <v>99</v>
      </c>
      <c r="J40" s="179">
        <f t="shared" si="4"/>
        <v>93.523316062176164</v>
      </c>
      <c r="K40" s="189">
        <v>598</v>
      </c>
      <c r="L40" s="301">
        <v>27</v>
      </c>
      <c r="M40" s="181">
        <f t="shared" si="5"/>
        <v>77.461139896373055</v>
      </c>
    </row>
    <row r="41" spans="1:13" x14ac:dyDescent="0.4">
      <c r="A41" s="182" t="s">
        <v>167</v>
      </c>
      <c r="B41" s="189">
        <v>930</v>
      </c>
      <c r="C41" s="176" t="s">
        <v>95</v>
      </c>
      <c r="D41" s="190">
        <v>100</v>
      </c>
      <c r="E41" s="189">
        <v>931</v>
      </c>
      <c r="F41" s="176" t="s">
        <v>102</v>
      </c>
      <c r="G41" s="179">
        <f t="shared" si="3"/>
        <v>100.10752688172042</v>
      </c>
      <c r="H41" s="189">
        <v>972</v>
      </c>
      <c r="I41" s="176" t="s">
        <v>101</v>
      </c>
      <c r="J41" s="179">
        <f t="shared" si="4"/>
        <v>104.51612903225806</v>
      </c>
      <c r="K41" s="189">
        <v>985</v>
      </c>
      <c r="L41" s="302">
        <v>9</v>
      </c>
      <c r="M41" s="181">
        <f t="shared" si="5"/>
        <v>105.91397849462365</v>
      </c>
    </row>
    <row r="42" spans="1:13" x14ac:dyDescent="0.4">
      <c r="A42" s="182" t="s">
        <v>168</v>
      </c>
      <c r="B42" s="189">
        <v>2201</v>
      </c>
      <c r="C42" s="176" t="s">
        <v>51</v>
      </c>
      <c r="D42" s="190">
        <v>100</v>
      </c>
      <c r="E42" s="189">
        <v>2138</v>
      </c>
      <c r="F42" s="176" t="s">
        <v>54</v>
      </c>
      <c r="G42" s="179">
        <f t="shared" si="3"/>
        <v>97.137664697864608</v>
      </c>
      <c r="H42" s="189">
        <v>2135</v>
      </c>
      <c r="I42" s="176" t="s">
        <v>52</v>
      </c>
      <c r="J42" s="179">
        <f t="shared" si="4"/>
        <v>97.001363016810544</v>
      </c>
      <c r="K42" s="189">
        <v>1654</v>
      </c>
      <c r="L42" s="302">
        <v>5</v>
      </c>
      <c r="M42" s="181">
        <f t="shared" si="5"/>
        <v>75.147660154475233</v>
      </c>
    </row>
    <row r="43" spans="1:13" x14ac:dyDescent="0.4">
      <c r="A43" s="182" t="s">
        <v>170</v>
      </c>
      <c r="B43" s="189">
        <v>396</v>
      </c>
      <c r="C43" s="176" t="s">
        <v>65</v>
      </c>
      <c r="D43" s="190">
        <v>100</v>
      </c>
      <c r="E43" s="189">
        <v>406</v>
      </c>
      <c r="F43" s="176" t="s">
        <v>65</v>
      </c>
      <c r="G43" s="179">
        <f t="shared" si="3"/>
        <v>102.52525252525253</v>
      </c>
      <c r="H43" s="189">
        <v>376</v>
      </c>
      <c r="I43" s="176" t="s">
        <v>62</v>
      </c>
      <c r="J43" s="179">
        <f t="shared" si="4"/>
        <v>94.949494949494948</v>
      </c>
      <c r="K43" s="189">
        <v>407</v>
      </c>
      <c r="L43" s="302">
        <v>3</v>
      </c>
      <c r="M43" s="181">
        <f t="shared" si="5"/>
        <v>102.77777777777777</v>
      </c>
    </row>
    <row r="44" spans="1:13" x14ac:dyDescent="0.4">
      <c r="A44" s="183" t="s">
        <v>171</v>
      </c>
      <c r="B44" s="191">
        <v>631</v>
      </c>
      <c r="C44" s="184" t="s">
        <v>94</v>
      </c>
      <c r="D44" s="190">
        <v>100</v>
      </c>
      <c r="E44" s="191">
        <v>606</v>
      </c>
      <c r="F44" s="184" t="s">
        <v>94</v>
      </c>
      <c r="G44" s="187">
        <f t="shared" si="3"/>
        <v>96.038034865293184</v>
      </c>
      <c r="H44" s="191">
        <v>452</v>
      </c>
      <c r="I44" s="184" t="s">
        <v>94</v>
      </c>
      <c r="J44" s="187">
        <f t="shared" si="4"/>
        <v>71.632329635499204</v>
      </c>
      <c r="K44" s="191">
        <v>388</v>
      </c>
      <c r="L44" s="302">
        <v>2</v>
      </c>
      <c r="M44" s="188">
        <f t="shared" si="5"/>
        <v>61.489698890649755</v>
      </c>
    </row>
    <row r="45" spans="1:13" x14ac:dyDescent="0.4">
      <c r="D45" s="100"/>
      <c r="L45" s="100"/>
    </row>
  </sheetData>
  <mergeCells count="18">
    <mergeCell ref="A25:A26"/>
    <mergeCell ref="A2:A3"/>
    <mergeCell ref="H2:J2"/>
    <mergeCell ref="H3:I3"/>
    <mergeCell ref="K26:L26"/>
    <mergeCell ref="B25:D25"/>
    <mergeCell ref="B26:C26"/>
    <mergeCell ref="E25:G25"/>
    <mergeCell ref="H25:J25"/>
    <mergeCell ref="H26:I26"/>
    <mergeCell ref="E26:F26"/>
    <mergeCell ref="K2:M2"/>
    <mergeCell ref="K3:L3"/>
    <mergeCell ref="B2:D2"/>
    <mergeCell ref="E2:G2"/>
    <mergeCell ref="K25:M25"/>
    <mergeCell ref="B3:C3"/>
    <mergeCell ref="E3:F3"/>
  </mergeCells>
  <phoneticPr fontId="3"/>
  <pageMargins left="0.51181102362204722" right="0.31496062992125984" top="0.74803149606299213" bottom="0.74803149606299213" header="0.31496062992125984" footer="0.31496062992125984"/>
  <pageSetup paperSize="9" scale="81" orientation="portrait" r:id="rId1"/>
  <ignoredErrors>
    <ignoredError sqref="B6:I6 C28:C42 F28:F42 I28:I42 B5:C5 E5:F5 B8:F9 B7:C7 E7:F7 B12:C12 B10:C10 E10:F10 B11:C11 E11:F11 B13:C13 E13:F13 B14:C14 E14:F14 B15:C15 E15:F15 B16:C16 E16:F16 B17:C17 E17:F17 B18:C18 E18:F18 B19:C19 E19:F19 B21:C21 B20:C20 E20:F20 E21:F21 H5:I5 H7:I7 H8:I9 H12:I12 H10:I10 H11:I11 H13:I13 H14:I14 H15:I15 H16:I16 H17:I17 H18:I18 H19:I19 H20:I20 H21:I21 E12:F12 C43:C44 F43:F44 I43:I4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2"/>
  <sheetViews>
    <sheetView zoomScaleNormal="100" zoomScaleSheetLayoutView="100" workbookViewId="0"/>
  </sheetViews>
  <sheetFormatPr defaultRowHeight="18.75" x14ac:dyDescent="0.4"/>
  <cols>
    <col min="1" max="1" width="21.375" customWidth="1"/>
    <col min="2" max="2" width="12.125" customWidth="1"/>
    <col min="3" max="3" width="9.875" customWidth="1"/>
    <col min="4" max="4" width="11.625" customWidth="1"/>
    <col min="6" max="6" width="11.625" customWidth="1"/>
    <col min="8" max="8" width="11.75" customWidth="1"/>
    <col min="9" max="9" width="9" style="97"/>
  </cols>
  <sheetData>
    <row r="1" spans="1:9" ht="34.5" customHeight="1" x14ac:dyDescent="0.4">
      <c r="A1" s="66" t="s">
        <v>567</v>
      </c>
      <c r="B1" s="2"/>
      <c r="C1" s="2"/>
      <c r="D1" s="2"/>
      <c r="E1" s="2"/>
      <c r="F1" s="2"/>
      <c r="G1" s="2"/>
      <c r="H1" s="2"/>
      <c r="I1" s="96"/>
    </row>
    <row r="2" spans="1:9" x14ac:dyDescent="0.4">
      <c r="A2" s="386" t="s">
        <v>131</v>
      </c>
      <c r="B2" s="386" t="s">
        <v>711</v>
      </c>
      <c r="C2" s="386"/>
      <c r="D2" s="386" t="s">
        <v>107</v>
      </c>
      <c r="E2" s="386"/>
      <c r="F2" s="386" t="s">
        <v>194</v>
      </c>
      <c r="G2" s="386"/>
      <c r="H2" s="386" t="s">
        <v>598</v>
      </c>
      <c r="I2" s="386"/>
    </row>
    <row r="3" spans="1:9" x14ac:dyDescent="0.4">
      <c r="A3" s="386"/>
      <c r="B3" s="133" t="s">
        <v>7</v>
      </c>
      <c r="C3" s="133" t="s">
        <v>134</v>
      </c>
      <c r="D3" s="133" t="s">
        <v>7</v>
      </c>
      <c r="E3" s="133" t="s">
        <v>134</v>
      </c>
      <c r="F3" s="133" t="s">
        <v>7</v>
      </c>
      <c r="G3" s="133" t="s">
        <v>134</v>
      </c>
      <c r="H3" s="133" t="s">
        <v>7</v>
      </c>
      <c r="I3" s="192" t="s">
        <v>134</v>
      </c>
    </row>
    <row r="4" spans="1:9" x14ac:dyDescent="0.4">
      <c r="A4" s="169"/>
      <c r="B4" s="170" t="s">
        <v>109</v>
      </c>
      <c r="C4" s="170" t="s">
        <v>8</v>
      </c>
      <c r="D4" s="170" t="s">
        <v>109</v>
      </c>
      <c r="E4" s="170" t="s">
        <v>8</v>
      </c>
      <c r="F4" s="170" t="s">
        <v>109</v>
      </c>
      <c r="G4" s="170" t="s">
        <v>8</v>
      </c>
      <c r="H4" s="170" t="s">
        <v>109</v>
      </c>
      <c r="I4" s="193" t="s">
        <v>8</v>
      </c>
    </row>
    <row r="5" spans="1:9" x14ac:dyDescent="0.4">
      <c r="A5" s="175" t="s">
        <v>135</v>
      </c>
      <c r="B5" s="109">
        <v>28586696</v>
      </c>
      <c r="C5" s="177">
        <v>100</v>
      </c>
      <c r="D5" s="109">
        <v>28506054</v>
      </c>
      <c r="E5" s="177">
        <f>D5/B5*100</f>
        <v>99.717903740956984</v>
      </c>
      <c r="F5" s="109">
        <v>26708188</v>
      </c>
      <c r="G5" s="177">
        <f>F5/B5*100</f>
        <v>93.428733422008619</v>
      </c>
      <c r="H5" s="109">
        <v>24427693</v>
      </c>
      <c r="I5" s="194">
        <f>H5/B5*100</f>
        <v>85.45126376269576</v>
      </c>
    </row>
    <row r="6" spans="1:9" x14ac:dyDescent="0.4">
      <c r="A6" s="182"/>
      <c r="B6" s="109"/>
      <c r="C6" s="177"/>
      <c r="D6" s="109"/>
      <c r="E6" s="177"/>
      <c r="F6" s="109"/>
      <c r="G6" s="177"/>
      <c r="H6" s="109"/>
      <c r="I6" s="194"/>
    </row>
    <row r="7" spans="1:9" x14ac:dyDescent="0.4">
      <c r="A7" s="182" t="s">
        <v>138</v>
      </c>
      <c r="B7" s="109">
        <v>1164335</v>
      </c>
      <c r="C7" s="177">
        <v>100</v>
      </c>
      <c r="D7" s="109">
        <v>1107178</v>
      </c>
      <c r="E7" s="177">
        <f t="shared" ref="E7:E21" si="0">D7/B7*100</f>
        <v>95.091017619499539</v>
      </c>
      <c r="F7" s="109">
        <v>1092526</v>
      </c>
      <c r="G7" s="177">
        <f t="shared" ref="G7:G21" si="1">F7/B7*100</f>
        <v>93.832616901493125</v>
      </c>
      <c r="H7" s="109">
        <v>1025444</v>
      </c>
      <c r="I7" s="194">
        <f t="shared" ref="I7:I21" si="2">H7/B7*100</f>
        <v>88.071216617210681</v>
      </c>
    </row>
    <row r="8" spans="1:9" x14ac:dyDescent="0.4">
      <c r="A8" s="182" t="s">
        <v>141</v>
      </c>
      <c r="B8" s="109">
        <v>599258</v>
      </c>
      <c r="C8" s="177">
        <v>100</v>
      </c>
      <c r="D8" s="109">
        <v>543085</v>
      </c>
      <c r="E8" s="177">
        <f t="shared" si="0"/>
        <v>90.626241118182818</v>
      </c>
      <c r="F8" s="109">
        <v>570955</v>
      </c>
      <c r="G8" s="177">
        <f t="shared" si="1"/>
        <v>95.276992547450348</v>
      </c>
      <c r="H8" s="109">
        <v>800090</v>
      </c>
      <c r="I8" s="194">
        <f t="shared" si="2"/>
        <v>133.51344496026755</v>
      </c>
    </row>
    <row r="9" spans="1:9" x14ac:dyDescent="0.4">
      <c r="A9" s="182" t="s">
        <v>144</v>
      </c>
      <c r="B9" s="109" t="s">
        <v>110</v>
      </c>
      <c r="C9" s="177">
        <v>100</v>
      </c>
      <c r="D9" s="109" t="s">
        <v>110</v>
      </c>
      <c r="E9" s="109" t="s">
        <v>110</v>
      </c>
      <c r="F9" s="109" t="s">
        <v>110</v>
      </c>
      <c r="G9" s="109" t="s">
        <v>110</v>
      </c>
      <c r="H9" s="109" t="s">
        <v>110</v>
      </c>
      <c r="I9" s="109" t="s">
        <v>110</v>
      </c>
    </row>
    <row r="10" spans="1:9" x14ac:dyDescent="0.4">
      <c r="A10" s="182" t="s">
        <v>145</v>
      </c>
      <c r="B10" s="109">
        <v>1200294</v>
      </c>
      <c r="C10" s="177">
        <v>100</v>
      </c>
      <c r="D10" s="109">
        <v>1289250</v>
      </c>
      <c r="E10" s="177">
        <f t="shared" si="0"/>
        <v>107.41118425985634</v>
      </c>
      <c r="F10" s="109">
        <v>1234175</v>
      </c>
      <c r="G10" s="177">
        <f t="shared" si="1"/>
        <v>102.8227250990174</v>
      </c>
      <c r="H10" s="109">
        <v>1168437</v>
      </c>
      <c r="I10" s="194">
        <f t="shared" si="2"/>
        <v>97.345900254437666</v>
      </c>
    </row>
    <row r="11" spans="1:9" x14ac:dyDescent="0.4">
      <c r="A11" s="182" t="s">
        <v>148</v>
      </c>
      <c r="B11" s="109">
        <v>2807664</v>
      </c>
      <c r="C11" s="177">
        <v>100</v>
      </c>
      <c r="D11" s="109">
        <v>2872074</v>
      </c>
      <c r="E11" s="177">
        <f t="shared" si="0"/>
        <v>102.29407792385415</v>
      </c>
      <c r="F11" s="109">
        <v>2704780</v>
      </c>
      <c r="G11" s="177">
        <f t="shared" si="1"/>
        <v>96.335601410995054</v>
      </c>
      <c r="H11" s="109">
        <v>2790265</v>
      </c>
      <c r="I11" s="194">
        <f t="shared" si="2"/>
        <v>99.380303341140532</v>
      </c>
    </row>
    <row r="12" spans="1:9" x14ac:dyDescent="0.4">
      <c r="A12" s="182" t="s">
        <v>152</v>
      </c>
      <c r="B12" s="109" t="s">
        <v>110</v>
      </c>
      <c r="C12" s="177">
        <v>100</v>
      </c>
      <c r="D12" s="109" t="s">
        <v>110</v>
      </c>
      <c r="E12" s="109" t="s">
        <v>110</v>
      </c>
      <c r="F12" s="109" t="s">
        <v>110</v>
      </c>
      <c r="G12" s="109" t="s">
        <v>110</v>
      </c>
      <c r="H12" s="109" t="s">
        <v>110</v>
      </c>
      <c r="I12" s="109" t="s">
        <v>110</v>
      </c>
    </row>
    <row r="13" spans="1:9" x14ac:dyDescent="0.4">
      <c r="A13" s="182" t="s">
        <v>155</v>
      </c>
      <c r="B13" s="109">
        <v>127948</v>
      </c>
      <c r="C13" s="177">
        <v>100</v>
      </c>
      <c r="D13" s="109">
        <v>134996</v>
      </c>
      <c r="E13" s="177">
        <f t="shared" si="0"/>
        <v>105.50848782317817</v>
      </c>
      <c r="F13" s="109">
        <v>125190</v>
      </c>
      <c r="G13" s="177">
        <f t="shared" si="1"/>
        <v>97.844436802451</v>
      </c>
      <c r="H13" s="109">
        <v>99296</v>
      </c>
      <c r="I13" s="194">
        <f t="shared" si="2"/>
        <v>77.60652765185857</v>
      </c>
    </row>
    <row r="14" spans="1:9" x14ac:dyDescent="0.4">
      <c r="A14" s="182" t="s">
        <v>156</v>
      </c>
      <c r="B14" s="109">
        <v>358897</v>
      </c>
      <c r="C14" s="177">
        <v>100</v>
      </c>
      <c r="D14" s="109">
        <v>307712</v>
      </c>
      <c r="E14" s="177">
        <f t="shared" si="0"/>
        <v>85.738248021019956</v>
      </c>
      <c r="F14" s="109">
        <v>306987</v>
      </c>
      <c r="G14" s="177">
        <f t="shared" si="1"/>
        <v>85.536240202620803</v>
      </c>
      <c r="H14" s="109">
        <v>229495</v>
      </c>
      <c r="I14" s="194">
        <f t="shared" si="2"/>
        <v>63.944530046224955</v>
      </c>
    </row>
    <row r="15" spans="1:9" x14ac:dyDescent="0.4">
      <c r="A15" s="182" t="s">
        <v>160</v>
      </c>
      <c r="B15" s="109">
        <v>398119</v>
      </c>
      <c r="C15" s="177">
        <v>100</v>
      </c>
      <c r="D15" s="109">
        <v>404281</v>
      </c>
      <c r="E15" s="177">
        <f t="shared" si="0"/>
        <v>101.54777842805794</v>
      </c>
      <c r="F15" s="109">
        <v>395857</v>
      </c>
      <c r="G15" s="177">
        <f t="shared" si="1"/>
        <v>99.431828171978736</v>
      </c>
      <c r="H15" s="109">
        <v>330845</v>
      </c>
      <c r="I15" s="194">
        <f t="shared" si="2"/>
        <v>83.102037330546892</v>
      </c>
    </row>
    <row r="16" spans="1:9" x14ac:dyDescent="0.4">
      <c r="A16" s="182" t="s">
        <v>161</v>
      </c>
      <c r="B16" s="109">
        <v>894159</v>
      </c>
      <c r="C16" s="177">
        <v>100</v>
      </c>
      <c r="D16" s="109">
        <v>860981</v>
      </c>
      <c r="E16" s="177">
        <f t="shared" si="0"/>
        <v>96.28947424339519</v>
      </c>
      <c r="F16" s="109">
        <v>784665</v>
      </c>
      <c r="G16" s="177">
        <f t="shared" si="1"/>
        <v>87.75452687944761</v>
      </c>
      <c r="H16" s="109">
        <v>749585</v>
      </c>
      <c r="I16" s="194">
        <f t="shared" si="2"/>
        <v>83.831287276647672</v>
      </c>
    </row>
    <row r="17" spans="1:9" x14ac:dyDescent="0.4">
      <c r="A17" s="182" t="s">
        <v>166</v>
      </c>
      <c r="B17" s="109">
        <v>1148127</v>
      </c>
      <c r="C17" s="177">
        <v>100</v>
      </c>
      <c r="D17" s="109">
        <v>1206153</v>
      </c>
      <c r="E17" s="177">
        <f t="shared" si="0"/>
        <v>105.05397051023103</v>
      </c>
      <c r="F17" s="109">
        <v>1262004</v>
      </c>
      <c r="G17" s="177">
        <f t="shared" si="1"/>
        <v>109.91850204724739</v>
      </c>
      <c r="H17" s="109">
        <v>922139</v>
      </c>
      <c r="I17" s="194">
        <f t="shared" si="2"/>
        <v>80.316811641917667</v>
      </c>
    </row>
    <row r="18" spans="1:9" x14ac:dyDescent="0.4">
      <c r="A18" s="182" t="s">
        <v>167</v>
      </c>
      <c r="B18" s="109">
        <v>4794963</v>
      </c>
      <c r="C18" s="177">
        <v>100</v>
      </c>
      <c r="D18" s="109">
        <v>5257824</v>
      </c>
      <c r="E18" s="177">
        <f t="shared" si="0"/>
        <v>109.65306718737975</v>
      </c>
      <c r="F18" s="109">
        <v>4824789</v>
      </c>
      <c r="G18" s="177">
        <f t="shared" si="1"/>
        <v>100.62202774036004</v>
      </c>
      <c r="H18" s="109">
        <v>5170265</v>
      </c>
      <c r="I18" s="194">
        <f t="shared" si="2"/>
        <v>107.82700513017514</v>
      </c>
    </row>
    <row r="19" spans="1:9" x14ac:dyDescent="0.4">
      <c r="A19" s="182" t="s">
        <v>168</v>
      </c>
      <c r="B19" s="109">
        <v>7594533</v>
      </c>
      <c r="C19" s="177">
        <v>100</v>
      </c>
      <c r="D19" s="109">
        <v>7102404</v>
      </c>
      <c r="E19" s="177">
        <f t="shared" si="0"/>
        <v>93.519957053317171</v>
      </c>
      <c r="F19" s="109">
        <v>6751047</v>
      </c>
      <c r="G19" s="177">
        <f t="shared" si="1"/>
        <v>88.893510634557785</v>
      </c>
      <c r="H19" s="109">
        <v>5733189</v>
      </c>
      <c r="I19" s="194">
        <f t="shared" si="2"/>
        <v>75.491001224170077</v>
      </c>
    </row>
    <row r="20" spans="1:9" x14ac:dyDescent="0.4">
      <c r="A20" s="182" t="s">
        <v>170</v>
      </c>
      <c r="B20" s="109">
        <v>831854</v>
      </c>
      <c r="C20" s="177">
        <v>100</v>
      </c>
      <c r="D20" s="109">
        <v>787516</v>
      </c>
      <c r="E20" s="177">
        <f t="shared" si="0"/>
        <v>94.669978145203359</v>
      </c>
      <c r="F20" s="109">
        <v>777148</v>
      </c>
      <c r="G20" s="177">
        <f t="shared" si="1"/>
        <v>93.423605584633833</v>
      </c>
      <c r="H20" s="109">
        <v>707645</v>
      </c>
      <c r="I20" s="194">
        <f t="shared" si="2"/>
        <v>85.068413447552089</v>
      </c>
    </row>
    <row r="21" spans="1:9" x14ac:dyDescent="0.4">
      <c r="A21" s="183" t="s">
        <v>171</v>
      </c>
      <c r="B21" s="112">
        <v>6231309</v>
      </c>
      <c r="C21" s="177">
        <v>100</v>
      </c>
      <c r="D21" s="112">
        <v>6216391</v>
      </c>
      <c r="E21" s="114">
        <f t="shared" si="0"/>
        <v>99.760596048117662</v>
      </c>
      <c r="F21" s="112">
        <v>5454885</v>
      </c>
      <c r="G21" s="114">
        <f t="shared" si="1"/>
        <v>87.539953483288983</v>
      </c>
      <c r="H21" s="112">
        <v>4335936</v>
      </c>
      <c r="I21" s="195">
        <f t="shared" si="2"/>
        <v>69.583068340857437</v>
      </c>
    </row>
    <row r="22" spans="1:9" x14ac:dyDescent="0.4">
      <c r="C22" s="100"/>
    </row>
  </sheetData>
  <mergeCells count="5">
    <mergeCell ref="A2:A3"/>
    <mergeCell ref="H2:I2"/>
    <mergeCell ref="B2:C2"/>
    <mergeCell ref="D2:E2"/>
    <mergeCell ref="F2:G2"/>
  </mergeCells>
  <phoneticPr fontId="3"/>
  <pageMargins left="0.7" right="0.7" top="0.75" bottom="0.75" header="0.3" footer="0.3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53"/>
  <sheetViews>
    <sheetView zoomScaleNormal="100" zoomScaleSheetLayoutView="100" workbookViewId="0"/>
  </sheetViews>
  <sheetFormatPr defaultRowHeight="18.75" x14ac:dyDescent="0.4"/>
  <cols>
    <col min="1" max="1" width="4.25" customWidth="1"/>
    <col min="2" max="2" width="4.75" customWidth="1"/>
    <col min="3" max="3" width="6.75" customWidth="1"/>
    <col min="4" max="4" width="8.25" customWidth="1"/>
    <col min="6" max="6" width="6.625" customWidth="1"/>
    <col min="7" max="7" width="8.25" customWidth="1"/>
    <col min="9" max="9" width="6" customWidth="1"/>
    <col min="12" max="12" width="6.875" customWidth="1"/>
    <col min="13" max="13" width="8" customWidth="1"/>
  </cols>
  <sheetData>
    <row r="1" spans="1:14" ht="29.25" customHeight="1" x14ac:dyDescent="0.4">
      <c r="A1" s="66" t="s">
        <v>306</v>
      </c>
      <c r="B1" s="66"/>
      <c r="C1" s="45"/>
      <c r="D1" s="45"/>
      <c r="E1" s="45"/>
      <c r="F1" s="45"/>
      <c r="G1" s="45"/>
      <c r="H1" s="45"/>
      <c r="I1" s="46"/>
      <c r="J1" s="46"/>
      <c r="K1" s="46"/>
      <c r="L1" s="45"/>
      <c r="M1" s="45"/>
      <c r="N1" s="45"/>
    </row>
    <row r="2" spans="1:14" x14ac:dyDescent="0.4">
      <c r="A2" s="394" t="s">
        <v>204</v>
      </c>
      <c r="B2" s="395"/>
      <c r="C2" s="400" t="s">
        <v>205</v>
      </c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2"/>
    </row>
    <row r="3" spans="1:14" x14ac:dyDescent="0.4">
      <c r="A3" s="396"/>
      <c r="B3" s="397"/>
      <c r="C3" s="400" t="s">
        <v>206</v>
      </c>
      <c r="D3" s="401"/>
      <c r="E3" s="402"/>
      <c r="F3" s="400" t="s">
        <v>207</v>
      </c>
      <c r="G3" s="401"/>
      <c r="H3" s="402"/>
      <c r="I3" s="400" t="s">
        <v>208</v>
      </c>
      <c r="J3" s="401"/>
      <c r="K3" s="402"/>
      <c r="L3" s="400" t="s">
        <v>209</v>
      </c>
      <c r="M3" s="401"/>
      <c r="N3" s="402"/>
    </row>
    <row r="4" spans="1:14" x14ac:dyDescent="0.4">
      <c r="A4" s="398"/>
      <c r="B4" s="399"/>
      <c r="C4" s="400" t="s">
        <v>205</v>
      </c>
      <c r="D4" s="402"/>
      <c r="E4" s="196" t="s">
        <v>210</v>
      </c>
      <c r="F4" s="400" t="s">
        <v>205</v>
      </c>
      <c r="G4" s="402"/>
      <c r="H4" s="196" t="s">
        <v>210</v>
      </c>
      <c r="I4" s="400" t="s">
        <v>205</v>
      </c>
      <c r="J4" s="402"/>
      <c r="K4" s="196" t="s">
        <v>210</v>
      </c>
      <c r="L4" s="400" t="s">
        <v>205</v>
      </c>
      <c r="M4" s="402"/>
      <c r="N4" s="196" t="s">
        <v>210</v>
      </c>
    </row>
    <row r="5" spans="1:14" x14ac:dyDescent="0.4">
      <c r="A5" s="197"/>
      <c r="B5" s="198"/>
      <c r="C5" s="199"/>
      <c r="D5" s="200"/>
      <c r="E5" s="201" t="s">
        <v>8</v>
      </c>
      <c r="F5" s="199"/>
      <c r="G5" s="200"/>
      <c r="H5" s="201" t="s">
        <v>8</v>
      </c>
      <c r="I5" s="199"/>
      <c r="J5" s="200"/>
      <c r="K5" s="201" t="s">
        <v>8</v>
      </c>
      <c r="L5" s="199"/>
      <c r="M5" s="200"/>
      <c r="N5" s="201" t="s">
        <v>8</v>
      </c>
    </row>
    <row r="6" spans="1:14" x14ac:dyDescent="0.4">
      <c r="A6" s="202" t="s">
        <v>211</v>
      </c>
      <c r="B6" s="203" t="s">
        <v>212</v>
      </c>
      <c r="C6" s="204">
        <v>478</v>
      </c>
      <c r="D6" s="205" t="s">
        <v>213</v>
      </c>
      <c r="E6" s="206" t="s">
        <v>214</v>
      </c>
      <c r="F6" s="204">
        <v>156</v>
      </c>
      <c r="G6" s="205" t="s">
        <v>254</v>
      </c>
      <c r="H6" s="206" t="s">
        <v>215</v>
      </c>
      <c r="I6" s="204">
        <v>80</v>
      </c>
      <c r="J6" s="205" t="s">
        <v>255</v>
      </c>
      <c r="K6" s="206" t="s">
        <v>215</v>
      </c>
      <c r="L6" s="204">
        <f t="shared" ref="L6:L16" si="0">C6+F6+I6</f>
        <v>714</v>
      </c>
      <c r="M6" s="205" t="s">
        <v>256</v>
      </c>
      <c r="N6" s="206" t="s">
        <v>214</v>
      </c>
    </row>
    <row r="7" spans="1:14" x14ac:dyDescent="0.4">
      <c r="A7" s="207"/>
      <c r="B7" s="208">
        <v>24</v>
      </c>
      <c r="C7" s="204">
        <v>512</v>
      </c>
      <c r="D7" s="205" t="s">
        <v>257</v>
      </c>
      <c r="E7" s="209">
        <v>107.11297071129707</v>
      </c>
      <c r="F7" s="204">
        <v>172</v>
      </c>
      <c r="G7" s="205" t="s">
        <v>258</v>
      </c>
      <c r="H7" s="209">
        <v>110.25641025641026</v>
      </c>
      <c r="I7" s="204">
        <v>82</v>
      </c>
      <c r="J7" s="205" t="s">
        <v>259</v>
      </c>
      <c r="K7" s="209">
        <v>102.49999999999999</v>
      </c>
      <c r="L7" s="204">
        <f t="shared" si="0"/>
        <v>766</v>
      </c>
      <c r="M7" s="205" t="s">
        <v>260</v>
      </c>
      <c r="N7" s="209">
        <v>107.28291316526611</v>
      </c>
    </row>
    <row r="8" spans="1:14" x14ac:dyDescent="0.4">
      <c r="A8" s="207"/>
      <c r="B8" s="203">
        <v>24</v>
      </c>
      <c r="C8" s="204">
        <v>468</v>
      </c>
      <c r="D8" s="205" t="s">
        <v>261</v>
      </c>
      <c r="E8" s="209">
        <v>91.40625</v>
      </c>
      <c r="F8" s="204">
        <v>154</v>
      </c>
      <c r="G8" s="205" t="s">
        <v>262</v>
      </c>
      <c r="H8" s="209">
        <v>89.534883720930239</v>
      </c>
      <c r="I8" s="204">
        <v>86</v>
      </c>
      <c r="J8" s="205" t="s">
        <v>263</v>
      </c>
      <c r="K8" s="209">
        <v>104.8780487804878</v>
      </c>
      <c r="L8" s="204">
        <f t="shared" si="0"/>
        <v>708</v>
      </c>
      <c r="M8" s="205" t="s">
        <v>264</v>
      </c>
      <c r="N8" s="209">
        <v>92.428198433420363</v>
      </c>
    </row>
    <row r="9" spans="1:14" x14ac:dyDescent="0.4">
      <c r="A9" s="207"/>
      <c r="B9" s="203">
        <v>25</v>
      </c>
      <c r="C9" s="204">
        <v>467</v>
      </c>
      <c r="D9" s="205" t="s">
        <v>265</v>
      </c>
      <c r="E9" s="209">
        <v>99.786324786324784</v>
      </c>
      <c r="F9" s="204">
        <v>157</v>
      </c>
      <c r="G9" s="205" t="s">
        <v>266</v>
      </c>
      <c r="H9" s="209">
        <v>101.94805194805194</v>
      </c>
      <c r="I9" s="204">
        <v>85</v>
      </c>
      <c r="J9" s="205" t="s">
        <v>267</v>
      </c>
      <c r="K9" s="209">
        <v>98.837209302325576</v>
      </c>
      <c r="L9" s="204">
        <f t="shared" si="0"/>
        <v>709</v>
      </c>
      <c r="M9" s="205" t="s">
        <v>268</v>
      </c>
      <c r="N9" s="209">
        <v>100.14124293785312</v>
      </c>
    </row>
    <row r="10" spans="1:14" x14ac:dyDescent="0.4">
      <c r="A10" s="207"/>
      <c r="B10" s="203">
        <v>26</v>
      </c>
      <c r="C10" s="204">
        <v>466</v>
      </c>
      <c r="D10" s="205" t="s">
        <v>217</v>
      </c>
      <c r="E10" s="209">
        <v>99.78586723768737</v>
      </c>
      <c r="F10" s="204">
        <v>154</v>
      </c>
      <c r="G10" s="205" t="s">
        <v>269</v>
      </c>
      <c r="H10" s="209">
        <v>98.089171974522287</v>
      </c>
      <c r="I10" s="204">
        <v>84</v>
      </c>
      <c r="J10" s="205" t="s">
        <v>270</v>
      </c>
      <c r="K10" s="209">
        <v>98.82352941176471</v>
      </c>
      <c r="L10" s="204">
        <f t="shared" si="0"/>
        <v>704</v>
      </c>
      <c r="M10" s="205" t="s">
        <v>271</v>
      </c>
      <c r="N10" s="209">
        <v>99.294781382228493</v>
      </c>
    </row>
    <row r="11" spans="1:14" x14ac:dyDescent="0.4">
      <c r="A11" s="207"/>
      <c r="B11" s="208">
        <v>28</v>
      </c>
      <c r="C11" s="204">
        <v>518</v>
      </c>
      <c r="D11" s="205" t="s">
        <v>272</v>
      </c>
      <c r="E11" s="209">
        <v>111.1587982832618</v>
      </c>
      <c r="F11" s="204">
        <v>160</v>
      </c>
      <c r="G11" s="205" t="s">
        <v>273</v>
      </c>
      <c r="H11" s="209">
        <v>103.89610389610388</v>
      </c>
      <c r="I11" s="204">
        <v>83</v>
      </c>
      <c r="J11" s="205" t="s">
        <v>274</v>
      </c>
      <c r="K11" s="209">
        <v>98.80952380952381</v>
      </c>
      <c r="L11" s="204">
        <f t="shared" si="0"/>
        <v>761</v>
      </c>
      <c r="M11" s="205" t="s">
        <v>275</v>
      </c>
      <c r="N11" s="209">
        <v>108.09659090909092</v>
      </c>
    </row>
    <row r="12" spans="1:14" x14ac:dyDescent="0.4">
      <c r="A12" s="207"/>
      <c r="B12" s="203">
        <v>29</v>
      </c>
      <c r="C12" s="204">
        <v>469</v>
      </c>
      <c r="D12" s="205" t="s">
        <v>276</v>
      </c>
      <c r="E12" s="209">
        <v>90.540540540540533</v>
      </c>
      <c r="F12" s="204">
        <v>147</v>
      </c>
      <c r="G12" s="205" t="s">
        <v>218</v>
      </c>
      <c r="H12" s="209">
        <v>91.875</v>
      </c>
      <c r="I12" s="204">
        <v>83</v>
      </c>
      <c r="J12" s="205" t="s">
        <v>277</v>
      </c>
      <c r="K12" s="209">
        <v>100</v>
      </c>
      <c r="L12" s="204">
        <f t="shared" si="0"/>
        <v>699</v>
      </c>
      <c r="M12" s="205" t="s">
        <v>219</v>
      </c>
      <c r="N12" s="209">
        <v>91.852825229960573</v>
      </c>
    </row>
    <row r="13" spans="1:14" x14ac:dyDescent="0.4">
      <c r="A13" s="207"/>
      <c r="B13" s="203">
        <v>30</v>
      </c>
      <c r="C13" s="204">
        <v>477</v>
      </c>
      <c r="D13" s="205" t="s">
        <v>220</v>
      </c>
      <c r="E13" s="209">
        <v>101.70575692963753</v>
      </c>
      <c r="F13" s="204">
        <v>146</v>
      </c>
      <c r="G13" s="205" t="s">
        <v>278</v>
      </c>
      <c r="H13" s="209">
        <v>99.319727891156461</v>
      </c>
      <c r="I13" s="204">
        <v>81</v>
      </c>
      <c r="J13" s="205" t="s">
        <v>279</v>
      </c>
      <c r="K13" s="209">
        <v>97.590361445783131</v>
      </c>
      <c r="L13" s="204">
        <f t="shared" si="0"/>
        <v>704</v>
      </c>
      <c r="M13" s="205" t="s">
        <v>221</v>
      </c>
      <c r="N13" s="209">
        <v>100.71530758226037</v>
      </c>
    </row>
    <row r="14" spans="1:14" x14ac:dyDescent="0.4">
      <c r="A14" s="202" t="s">
        <v>304</v>
      </c>
      <c r="B14" s="210" t="s">
        <v>305</v>
      </c>
      <c r="C14" s="204">
        <v>474</v>
      </c>
      <c r="D14" s="205" t="s">
        <v>223</v>
      </c>
      <c r="E14" s="209">
        <v>99.371069182389931</v>
      </c>
      <c r="F14" s="204">
        <v>144</v>
      </c>
      <c r="G14" s="205" t="s">
        <v>280</v>
      </c>
      <c r="H14" s="209">
        <v>98.630136986301366</v>
      </c>
      <c r="I14" s="204">
        <v>83</v>
      </c>
      <c r="J14" s="205" t="s">
        <v>224</v>
      </c>
      <c r="K14" s="209">
        <v>102.46913580246914</v>
      </c>
      <c r="L14" s="204">
        <f t="shared" si="0"/>
        <v>701</v>
      </c>
      <c r="M14" s="205" t="s">
        <v>281</v>
      </c>
      <c r="N14" s="209">
        <v>99.57386363636364</v>
      </c>
    </row>
    <row r="15" spans="1:14" x14ac:dyDescent="0.4">
      <c r="A15" s="207"/>
      <c r="B15" s="211">
        <v>2</v>
      </c>
      <c r="C15" s="204">
        <v>455</v>
      </c>
      <c r="D15" s="205" t="s">
        <v>282</v>
      </c>
      <c r="E15" s="209">
        <v>95.991561181434605</v>
      </c>
      <c r="F15" s="204">
        <v>142</v>
      </c>
      <c r="G15" s="205" t="s">
        <v>283</v>
      </c>
      <c r="H15" s="209">
        <v>98.611111111111114</v>
      </c>
      <c r="I15" s="204">
        <v>80</v>
      </c>
      <c r="J15" s="205" t="s">
        <v>284</v>
      </c>
      <c r="K15" s="209">
        <v>96.385542168674704</v>
      </c>
      <c r="L15" s="204">
        <f t="shared" si="0"/>
        <v>677</v>
      </c>
      <c r="M15" s="205" t="s">
        <v>285</v>
      </c>
      <c r="N15" s="209">
        <v>96.576319543509271</v>
      </c>
    </row>
    <row r="16" spans="1:14" x14ac:dyDescent="0.4">
      <c r="A16" s="207"/>
      <c r="B16" s="212">
        <v>3</v>
      </c>
      <c r="C16" s="204">
        <v>438</v>
      </c>
      <c r="D16" s="205" t="s">
        <v>659</v>
      </c>
      <c r="E16" s="209">
        <v>96.296736263699998</v>
      </c>
      <c r="F16" s="204">
        <v>136</v>
      </c>
      <c r="G16" s="205" t="s">
        <v>439</v>
      </c>
      <c r="H16" s="209">
        <v>95.774647887300006</v>
      </c>
      <c r="I16" s="204">
        <v>70</v>
      </c>
      <c r="J16" s="205" t="s">
        <v>490</v>
      </c>
      <c r="K16" s="209">
        <v>87.5</v>
      </c>
      <c r="L16" s="204">
        <f t="shared" si="0"/>
        <v>644</v>
      </c>
      <c r="M16" s="205" t="s">
        <v>696</v>
      </c>
      <c r="N16" s="209">
        <f>L16/L15*100</f>
        <v>95.125553914327924</v>
      </c>
    </row>
    <row r="17" spans="1:14" ht="7.5" customHeight="1" x14ac:dyDescent="0.4">
      <c r="A17" s="44"/>
      <c r="B17" s="47"/>
      <c r="C17" s="48"/>
      <c r="D17" s="49"/>
      <c r="E17" s="50"/>
      <c r="F17" s="48"/>
      <c r="G17" s="49"/>
      <c r="H17" s="50"/>
      <c r="I17" s="48"/>
      <c r="J17" s="49"/>
      <c r="K17" s="50"/>
      <c r="L17" s="48"/>
      <c r="M17" s="49"/>
      <c r="N17" s="50"/>
    </row>
    <row r="18" spans="1:14" ht="7.5" customHeight="1" x14ac:dyDescent="0.4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4" ht="30" customHeight="1" x14ac:dyDescent="0.4">
      <c r="A19" s="66" t="s">
        <v>307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x14ac:dyDescent="0.4">
      <c r="A20" s="394" t="s">
        <v>204</v>
      </c>
      <c r="B20" s="395"/>
      <c r="C20" s="400" t="s">
        <v>225</v>
      </c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2"/>
    </row>
    <row r="21" spans="1:14" x14ac:dyDescent="0.4">
      <c r="A21" s="396"/>
      <c r="B21" s="397"/>
      <c r="C21" s="400" t="s">
        <v>206</v>
      </c>
      <c r="D21" s="401"/>
      <c r="E21" s="402"/>
      <c r="F21" s="400" t="s">
        <v>207</v>
      </c>
      <c r="G21" s="401"/>
      <c r="H21" s="402"/>
      <c r="I21" s="400" t="s">
        <v>208</v>
      </c>
      <c r="J21" s="401"/>
      <c r="K21" s="402"/>
      <c r="L21" s="400" t="s">
        <v>209</v>
      </c>
      <c r="M21" s="401"/>
      <c r="N21" s="402"/>
    </row>
    <row r="22" spans="1:14" x14ac:dyDescent="0.4">
      <c r="A22" s="398"/>
      <c r="B22" s="399"/>
      <c r="C22" s="400" t="s">
        <v>226</v>
      </c>
      <c r="D22" s="402"/>
      <c r="E22" s="196" t="s">
        <v>210</v>
      </c>
      <c r="F22" s="400" t="s">
        <v>226</v>
      </c>
      <c r="G22" s="402"/>
      <c r="H22" s="196" t="s">
        <v>210</v>
      </c>
      <c r="I22" s="400" t="s">
        <v>226</v>
      </c>
      <c r="J22" s="402"/>
      <c r="K22" s="196" t="s">
        <v>210</v>
      </c>
      <c r="L22" s="400" t="s">
        <v>226</v>
      </c>
      <c r="M22" s="402"/>
      <c r="N22" s="196" t="s">
        <v>210</v>
      </c>
    </row>
    <row r="23" spans="1:14" x14ac:dyDescent="0.4">
      <c r="A23" s="197"/>
      <c r="B23" s="198"/>
      <c r="C23" s="199"/>
      <c r="D23" s="213" t="s">
        <v>227</v>
      </c>
      <c r="E23" s="214" t="s">
        <v>8</v>
      </c>
      <c r="F23" s="199"/>
      <c r="G23" s="213" t="s">
        <v>227</v>
      </c>
      <c r="H23" s="214" t="s">
        <v>8</v>
      </c>
      <c r="I23" s="199"/>
      <c r="J23" s="213" t="s">
        <v>227</v>
      </c>
      <c r="K23" s="214" t="s">
        <v>8</v>
      </c>
      <c r="L23" s="199"/>
      <c r="M23" s="213" t="s">
        <v>227</v>
      </c>
      <c r="N23" s="214" t="s">
        <v>8</v>
      </c>
    </row>
    <row r="24" spans="1:14" x14ac:dyDescent="0.4">
      <c r="A24" s="215" t="s">
        <v>211</v>
      </c>
      <c r="B24" s="203" t="s">
        <v>212</v>
      </c>
      <c r="C24" s="204">
        <v>7200</v>
      </c>
      <c r="D24" s="205" t="s">
        <v>228</v>
      </c>
      <c r="E24" s="206" t="s">
        <v>229</v>
      </c>
      <c r="F24" s="204">
        <v>5147</v>
      </c>
      <c r="G24" s="205" t="s">
        <v>230</v>
      </c>
      <c r="H24" s="206" t="s">
        <v>229</v>
      </c>
      <c r="I24" s="204">
        <v>2532</v>
      </c>
      <c r="J24" s="205" t="s">
        <v>286</v>
      </c>
      <c r="K24" s="206" t="s">
        <v>229</v>
      </c>
      <c r="L24" s="204">
        <f t="shared" ref="L24:L34" si="1">C24+F24+I24</f>
        <v>14879</v>
      </c>
      <c r="M24" s="205" t="s">
        <v>287</v>
      </c>
      <c r="N24" s="206" t="s">
        <v>229</v>
      </c>
    </row>
    <row r="25" spans="1:14" x14ac:dyDescent="0.4">
      <c r="A25" s="207"/>
      <c r="B25" s="208">
        <v>24</v>
      </c>
      <c r="C25" s="204">
        <v>7388</v>
      </c>
      <c r="D25" s="205" t="s">
        <v>288</v>
      </c>
      <c r="E25" s="216">
        <v>102.61111111111111</v>
      </c>
      <c r="F25" s="204">
        <v>5563</v>
      </c>
      <c r="G25" s="205" t="s">
        <v>231</v>
      </c>
      <c r="H25" s="216">
        <v>108.08237808432098</v>
      </c>
      <c r="I25" s="204">
        <v>2472</v>
      </c>
      <c r="J25" s="205" t="s">
        <v>232</v>
      </c>
      <c r="K25" s="216">
        <v>97.630331753554501</v>
      </c>
      <c r="L25" s="204">
        <f t="shared" si="1"/>
        <v>15423</v>
      </c>
      <c r="M25" s="205" t="s">
        <v>289</v>
      </c>
      <c r="N25" s="216">
        <v>103.65615968815109</v>
      </c>
    </row>
    <row r="26" spans="1:14" x14ac:dyDescent="0.4">
      <c r="A26" s="207"/>
      <c r="B26" s="203">
        <v>24</v>
      </c>
      <c r="C26" s="204">
        <v>7331</v>
      </c>
      <c r="D26" s="205" t="s">
        <v>233</v>
      </c>
      <c r="E26" s="216">
        <v>99.228478613968591</v>
      </c>
      <c r="F26" s="204">
        <v>5281</v>
      </c>
      <c r="G26" s="205" t="s">
        <v>290</v>
      </c>
      <c r="H26" s="216">
        <v>94.930792737731437</v>
      </c>
      <c r="I26" s="204">
        <v>2858</v>
      </c>
      <c r="J26" s="205" t="s">
        <v>291</v>
      </c>
      <c r="K26" s="216">
        <v>115.61488673139158</v>
      </c>
      <c r="L26" s="204">
        <f t="shared" si="1"/>
        <v>15470</v>
      </c>
      <c r="M26" s="205" t="s">
        <v>292</v>
      </c>
      <c r="N26" s="216">
        <v>100.30473967451211</v>
      </c>
    </row>
    <row r="27" spans="1:14" x14ac:dyDescent="0.4">
      <c r="A27" s="207"/>
      <c r="B27" s="203">
        <v>25</v>
      </c>
      <c r="C27" s="204">
        <v>7537</v>
      </c>
      <c r="D27" s="205" t="s">
        <v>234</v>
      </c>
      <c r="E27" s="216">
        <v>102.80998499522576</v>
      </c>
      <c r="F27" s="204">
        <v>5428</v>
      </c>
      <c r="G27" s="205" t="s">
        <v>293</v>
      </c>
      <c r="H27" s="216">
        <v>102.78356371899262</v>
      </c>
      <c r="I27" s="204">
        <v>2916</v>
      </c>
      <c r="J27" s="205" t="s">
        <v>235</v>
      </c>
      <c r="K27" s="216">
        <v>102.0293911826452</v>
      </c>
      <c r="L27" s="204">
        <f t="shared" si="1"/>
        <v>15881</v>
      </c>
      <c r="M27" s="205" t="s">
        <v>236</v>
      </c>
      <c r="N27" s="216">
        <v>102.65675500969618</v>
      </c>
    </row>
    <row r="28" spans="1:14" x14ac:dyDescent="0.4">
      <c r="A28" s="207"/>
      <c r="B28" s="203">
        <v>26</v>
      </c>
      <c r="C28" s="204">
        <v>7541</v>
      </c>
      <c r="D28" s="205" t="s">
        <v>237</v>
      </c>
      <c r="E28" s="216">
        <v>100.05307151386494</v>
      </c>
      <c r="F28" s="204">
        <v>5284</v>
      </c>
      <c r="G28" s="205" t="s">
        <v>294</v>
      </c>
      <c r="H28" s="216">
        <v>97.347089167280771</v>
      </c>
      <c r="I28" s="204">
        <v>2947</v>
      </c>
      <c r="J28" s="205" t="s">
        <v>295</v>
      </c>
      <c r="K28" s="216">
        <v>101.06310013717422</v>
      </c>
      <c r="L28" s="204">
        <f t="shared" si="1"/>
        <v>15772</v>
      </c>
      <c r="M28" s="205" t="s">
        <v>238</v>
      </c>
      <c r="N28" s="216">
        <v>99.313645236446064</v>
      </c>
    </row>
    <row r="29" spans="1:14" x14ac:dyDescent="0.4">
      <c r="A29" s="207"/>
      <c r="B29" s="208">
        <v>28</v>
      </c>
      <c r="C29" s="204">
        <v>7723</v>
      </c>
      <c r="D29" s="205" t="s">
        <v>239</v>
      </c>
      <c r="E29" s="216">
        <v>102.41347301418911</v>
      </c>
      <c r="F29" s="204">
        <v>5173</v>
      </c>
      <c r="G29" s="205" t="s">
        <v>240</v>
      </c>
      <c r="H29" s="216">
        <v>97.89931869795609</v>
      </c>
      <c r="I29" s="204">
        <v>2888</v>
      </c>
      <c r="J29" s="205" t="s">
        <v>296</v>
      </c>
      <c r="K29" s="216">
        <v>97.997964031218189</v>
      </c>
      <c r="L29" s="204">
        <f t="shared" si="1"/>
        <v>15784</v>
      </c>
      <c r="M29" s="205" t="s">
        <v>297</v>
      </c>
      <c r="N29" s="216">
        <v>100.07608419984784</v>
      </c>
    </row>
    <row r="30" spans="1:14" x14ac:dyDescent="0.4">
      <c r="A30" s="207"/>
      <c r="B30" s="203">
        <v>29</v>
      </c>
      <c r="C30" s="204">
        <v>8076</v>
      </c>
      <c r="D30" s="205" t="s">
        <v>298</v>
      </c>
      <c r="E30" s="209">
        <v>104.57076265699858</v>
      </c>
      <c r="F30" s="204">
        <v>5550</v>
      </c>
      <c r="G30" s="205" t="s">
        <v>241</v>
      </c>
      <c r="H30" s="209">
        <v>107.28784071138604</v>
      </c>
      <c r="I30" s="204">
        <v>3054</v>
      </c>
      <c r="J30" s="205" t="s">
        <v>242</v>
      </c>
      <c r="K30" s="209">
        <v>105.74792243767313</v>
      </c>
      <c r="L30" s="204">
        <f t="shared" si="1"/>
        <v>16680</v>
      </c>
      <c r="M30" s="205" t="s">
        <v>299</v>
      </c>
      <c r="N30" s="209">
        <v>105.67663456664977</v>
      </c>
    </row>
    <row r="31" spans="1:14" x14ac:dyDescent="0.4">
      <c r="A31" s="207"/>
      <c r="B31" s="203">
        <v>30</v>
      </c>
      <c r="C31" s="204">
        <v>8192</v>
      </c>
      <c r="D31" s="205" t="s">
        <v>243</v>
      </c>
      <c r="E31" s="209">
        <v>101.43635463100544</v>
      </c>
      <c r="F31" s="204">
        <v>5453</v>
      </c>
      <c r="G31" s="205" t="s">
        <v>300</v>
      </c>
      <c r="H31" s="209">
        <v>98.252252252252248</v>
      </c>
      <c r="I31" s="204">
        <v>3223</v>
      </c>
      <c r="J31" s="205" t="s">
        <v>301</v>
      </c>
      <c r="K31" s="209">
        <v>105.53372626064179</v>
      </c>
      <c r="L31" s="204">
        <f t="shared" si="1"/>
        <v>16868</v>
      </c>
      <c r="M31" s="205" t="s">
        <v>244</v>
      </c>
      <c r="N31" s="209">
        <v>101.12709832134293</v>
      </c>
    </row>
    <row r="32" spans="1:14" x14ac:dyDescent="0.4">
      <c r="A32" s="202" t="s">
        <v>304</v>
      </c>
      <c r="B32" s="210" t="s">
        <v>305</v>
      </c>
      <c r="C32" s="204">
        <v>8224</v>
      </c>
      <c r="D32" s="205" t="s">
        <v>245</v>
      </c>
      <c r="E32" s="209">
        <v>100.390625</v>
      </c>
      <c r="F32" s="204">
        <v>5613</v>
      </c>
      <c r="G32" s="205" t="s">
        <v>302</v>
      </c>
      <c r="H32" s="209">
        <v>102.93416467999266</v>
      </c>
      <c r="I32" s="204">
        <v>3233</v>
      </c>
      <c r="J32" s="205" t="s">
        <v>246</v>
      </c>
      <c r="K32" s="209">
        <v>100.3102699348433</v>
      </c>
      <c r="L32" s="204">
        <f t="shared" si="1"/>
        <v>17070</v>
      </c>
      <c r="M32" s="205" t="s">
        <v>247</v>
      </c>
      <c r="N32" s="209">
        <v>101.19753379179512</v>
      </c>
    </row>
    <row r="33" spans="1:14" ht="16.5" customHeight="1" x14ac:dyDescent="0.4">
      <c r="A33" s="207"/>
      <c r="B33" s="211">
        <v>2</v>
      </c>
      <c r="C33" s="204">
        <v>8012</v>
      </c>
      <c r="D33" s="205" t="s">
        <v>248</v>
      </c>
      <c r="E33" s="209">
        <v>97.422178988326849</v>
      </c>
      <c r="F33" s="204">
        <v>5438</v>
      </c>
      <c r="G33" s="205" t="s">
        <v>249</v>
      </c>
      <c r="H33" s="209">
        <v>96.88223766256904</v>
      </c>
      <c r="I33" s="204">
        <v>3145</v>
      </c>
      <c r="J33" s="205" t="s">
        <v>250</v>
      </c>
      <c r="K33" s="209">
        <v>97.278069904113835</v>
      </c>
      <c r="L33" s="204">
        <f t="shared" si="1"/>
        <v>16595</v>
      </c>
      <c r="M33" s="205" t="s">
        <v>303</v>
      </c>
      <c r="N33" s="209">
        <v>97.217340363210312</v>
      </c>
    </row>
    <row r="34" spans="1:14" x14ac:dyDescent="0.4">
      <c r="A34" s="207"/>
      <c r="B34" s="212">
        <v>3</v>
      </c>
      <c r="C34" s="204">
        <v>7622</v>
      </c>
      <c r="D34" s="205" t="s">
        <v>660</v>
      </c>
      <c r="E34" s="209">
        <v>95.132301547599994</v>
      </c>
      <c r="F34" s="204">
        <v>5126</v>
      </c>
      <c r="G34" s="205" t="s">
        <v>371</v>
      </c>
      <c r="H34" s="209">
        <v>94.262596542799997</v>
      </c>
      <c r="I34" s="204">
        <v>2633</v>
      </c>
      <c r="J34" s="205" t="s">
        <v>478</v>
      </c>
      <c r="K34" s="209">
        <v>83.720190779000006</v>
      </c>
      <c r="L34" s="204">
        <f t="shared" si="1"/>
        <v>15381</v>
      </c>
      <c r="M34" s="205" t="s">
        <v>601</v>
      </c>
      <c r="N34" s="209">
        <f>L34/L33*100</f>
        <v>92.684543537210004</v>
      </c>
    </row>
    <row r="35" spans="1:14" ht="6.75" customHeight="1" x14ac:dyDescent="0.4">
      <c r="A35" s="44"/>
      <c r="B35" s="47"/>
      <c r="C35" s="48"/>
      <c r="D35" s="49"/>
      <c r="E35" s="50"/>
      <c r="F35" s="48"/>
      <c r="G35" s="49"/>
      <c r="H35" s="50"/>
      <c r="I35" s="48"/>
      <c r="J35" s="49"/>
      <c r="K35" s="50"/>
      <c r="L35" s="48"/>
      <c r="M35" s="49"/>
      <c r="N35" s="50"/>
    </row>
    <row r="36" spans="1:14" x14ac:dyDescent="0.4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7" spans="1:14" ht="27.75" customHeight="1" x14ac:dyDescent="0.4">
      <c r="A37" s="66" t="s">
        <v>308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</row>
    <row r="38" spans="1:14" x14ac:dyDescent="0.4">
      <c r="A38" s="394" t="s">
        <v>204</v>
      </c>
      <c r="B38" s="395"/>
      <c r="C38" s="400" t="s">
        <v>251</v>
      </c>
      <c r="D38" s="401"/>
      <c r="E38" s="401"/>
      <c r="F38" s="401"/>
      <c r="G38" s="401"/>
      <c r="H38" s="401"/>
      <c r="I38" s="401"/>
      <c r="J38" s="401"/>
      <c r="K38" s="401"/>
      <c r="L38" s="401"/>
      <c r="M38" s="401"/>
      <c r="N38" s="402"/>
    </row>
    <row r="39" spans="1:14" x14ac:dyDescent="0.4">
      <c r="A39" s="396"/>
      <c r="B39" s="397"/>
      <c r="C39" s="400" t="s">
        <v>206</v>
      </c>
      <c r="D39" s="401"/>
      <c r="E39" s="402"/>
      <c r="F39" s="400" t="s">
        <v>207</v>
      </c>
      <c r="G39" s="401"/>
      <c r="H39" s="402"/>
      <c r="I39" s="400" t="s">
        <v>208</v>
      </c>
      <c r="J39" s="401"/>
      <c r="K39" s="402"/>
      <c r="L39" s="400" t="s">
        <v>209</v>
      </c>
      <c r="M39" s="401"/>
      <c r="N39" s="402"/>
    </row>
    <row r="40" spans="1:14" x14ac:dyDescent="0.4">
      <c r="A40" s="398"/>
      <c r="B40" s="399"/>
      <c r="C40" s="400" t="s">
        <v>252</v>
      </c>
      <c r="D40" s="402"/>
      <c r="E40" s="196" t="s">
        <v>210</v>
      </c>
      <c r="F40" s="400" t="s">
        <v>252</v>
      </c>
      <c r="G40" s="402"/>
      <c r="H40" s="196" t="s">
        <v>210</v>
      </c>
      <c r="I40" s="400" t="s">
        <v>252</v>
      </c>
      <c r="J40" s="402"/>
      <c r="K40" s="196" t="s">
        <v>210</v>
      </c>
      <c r="L40" s="400" t="s">
        <v>252</v>
      </c>
      <c r="M40" s="402"/>
      <c r="N40" s="196" t="s">
        <v>210</v>
      </c>
    </row>
    <row r="41" spans="1:14" x14ac:dyDescent="0.4">
      <c r="A41" s="197"/>
      <c r="B41" s="198"/>
      <c r="C41" s="403" t="s">
        <v>253</v>
      </c>
      <c r="D41" s="404"/>
      <c r="E41" s="214" t="s">
        <v>8</v>
      </c>
      <c r="F41" s="403" t="s">
        <v>253</v>
      </c>
      <c r="G41" s="404"/>
      <c r="H41" s="214" t="s">
        <v>8</v>
      </c>
      <c r="I41" s="403" t="s">
        <v>253</v>
      </c>
      <c r="J41" s="404"/>
      <c r="K41" s="214" t="s">
        <v>8</v>
      </c>
      <c r="L41" s="403" t="s">
        <v>253</v>
      </c>
      <c r="M41" s="404"/>
      <c r="N41" s="214" t="s">
        <v>8</v>
      </c>
    </row>
    <row r="42" spans="1:14" x14ac:dyDescent="0.4">
      <c r="A42" s="217" t="s">
        <v>211</v>
      </c>
      <c r="B42" s="203" t="s">
        <v>212</v>
      </c>
      <c r="C42" s="405">
        <v>12285173</v>
      </c>
      <c r="D42" s="406"/>
      <c r="E42" s="206" t="s">
        <v>215</v>
      </c>
      <c r="F42" s="405">
        <v>15845759</v>
      </c>
      <c r="G42" s="406"/>
      <c r="H42" s="206" t="s">
        <v>214</v>
      </c>
      <c r="I42" s="405">
        <v>5467095</v>
      </c>
      <c r="J42" s="406"/>
      <c r="K42" s="206" t="s">
        <v>229</v>
      </c>
      <c r="L42" s="405">
        <f t="shared" ref="L42:L48" si="2">C42+F42+I42</f>
        <v>33598027</v>
      </c>
      <c r="M42" s="406"/>
      <c r="N42" s="206" t="s">
        <v>229</v>
      </c>
    </row>
    <row r="43" spans="1:14" x14ac:dyDescent="0.4">
      <c r="A43" s="207"/>
      <c r="B43" s="208">
        <v>23</v>
      </c>
      <c r="C43" s="405">
        <v>12991046</v>
      </c>
      <c r="D43" s="406"/>
      <c r="E43" s="209">
        <v>105.74573105319722</v>
      </c>
      <c r="F43" s="405">
        <v>17117630</v>
      </c>
      <c r="G43" s="406"/>
      <c r="H43" s="209">
        <v>108.02657039022239</v>
      </c>
      <c r="I43" s="405">
        <v>6020249</v>
      </c>
      <c r="J43" s="406"/>
      <c r="K43" s="209">
        <v>110.1178779589526</v>
      </c>
      <c r="L43" s="405">
        <f t="shared" si="2"/>
        <v>36128925</v>
      </c>
      <c r="M43" s="406"/>
      <c r="N43" s="209">
        <v>107.53287685613206</v>
      </c>
    </row>
    <row r="44" spans="1:14" x14ac:dyDescent="0.4">
      <c r="A44" s="207"/>
      <c r="B44" s="203">
        <v>24</v>
      </c>
      <c r="C44" s="405">
        <v>13930737</v>
      </c>
      <c r="D44" s="406"/>
      <c r="E44" s="209">
        <v>107.23337443343669</v>
      </c>
      <c r="F44" s="405">
        <v>16704876</v>
      </c>
      <c r="G44" s="406"/>
      <c r="H44" s="209">
        <v>97.588719933775877</v>
      </c>
      <c r="I44" s="405">
        <v>6570302</v>
      </c>
      <c r="J44" s="406"/>
      <c r="K44" s="209">
        <v>109.136715109292</v>
      </c>
      <c r="L44" s="405">
        <f t="shared" si="2"/>
        <v>37205915</v>
      </c>
      <c r="M44" s="406"/>
      <c r="N44" s="209">
        <v>102.98096331402056</v>
      </c>
    </row>
    <row r="45" spans="1:14" x14ac:dyDescent="0.4">
      <c r="A45" s="207"/>
      <c r="B45" s="203">
        <v>25</v>
      </c>
      <c r="C45" s="407">
        <v>14329417</v>
      </c>
      <c r="D45" s="408"/>
      <c r="E45" s="209">
        <v>102.86187299351069</v>
      </c>
      <c r="F45" s="407">
        <v>17483460</v>
      </c>
      <c r="G45" s="408"/>
      <c r="H45" s="209">
        <v>104.6608187932673</v>
      </c>
      <c r="I45" s="409">
        <v>6633144</v>
      </c>
      <c r="J45" s="410"/>
      <c r="K45" s="209">
        <v>100.95645527404982</v>
      </c>
      <c r="L45" s="405">
        <f t="shared" si="2"/>
        <v>38446021</v>
      </c>
      <c r="M45" s="406"/>
      <c r="N45" s="209">
        <v>103.33308830061027</v>
      </c>
    </row>
    <row r="46" spans="1:14" x14ac:dyDescent="0.4">
      <c r="A46" s="207"/>
      <c r="B46" s="203">
        <v>26</v>
      </c>
      <c r="C46" s="407">
        <v>14783240</v>
      </c>
      <c r="D46" s="408"/>
      <c r="E46" s="209">
        <v>103.1670723240171</v>
      </c>
      <c r="F46" s="407">
        <v>18479904</v>
      </c>
      <c r="G46" s="408"/>
      <c r="H46" s="209">
        <v>105.69935241651251</v>
      </c>
      <c r="I46" s="409">
        <v>7389819</v>
      </c>
      <c r="J46" s="410"/>
      <c r="K46" s="209">
        <v>111.40748640463707</v>
      </c>
      <c r="L46" s="405">
        <f t="shared" si="2"/>
        <v>40652963</v>
      </c>
      <c r="M46" s="406"/>
      <c r="N46" s="209">
        <v>105.74036517329061</v>
      </c>
    </row>
    <row r="47" spans="1:14" x14ac:dyDescent="0.4">
      <c r="A47" s="207"/>
      <c r="B47" s="208">
        <v>27</v>
      </c>
      <c r="C47" s="407">
        <v>14075244</v>
      </c>
      <c r="D47" s="408"/>
      <c r="E47" s="209">
        <v>95.210819820282964</v>
      </c>
      <c r="F47" s="407">
        <v>21641348</v>
      </c>
      <c r="G47" s="408"/>
      <c r="H47" s="209">
        <v>117.10746982235405</v>
      </c>
      <c r="I47" s="409">
        <v>8415303</v>
      </c>
      <c r="J47" s="410"/>
      <c r="K47" s="209">
        <v>113.87698399649572</v>
      </c>
      <c r="L47" s="405">
        <f t="shared" si="2"/>
        <v>44131895</v>
      </c>
      <c r="M47" s="406"/>
      <c r="N47" s="209">
        <v>108.55763453207581</v>
      </c>
    </row>
    <row r="48" spans="1:14" x14ac:dyDescent="0.4">
      <c r="A48" s="207"/>
      <c r="B48" s="203">
        <v>28</v>
      </c>
      <c r="C48" s="407">
        <v>14494925</v>
      </c>
      <c r="D48" s="408"/>
      <c r="E48" s="218">
        <v>102.98169608995767</v>
      </c>
      <c r="F48" s="407">
        <v>20303169</v>
      </c>
      <c r="G48" s="408"/>
      <c r="H48" s="218">
        <v>93.816563552325846</v>
      </c>
      <c r="I48" s="409">
        <v>8711386</v>
      </c>
      <c r="J48" s="410"/>
      <c r="K48" s="209">
        <v>103.51838787028822</v>
      </c>
      <c r="L48" s="405">
        <f t="shared" si="2"/>
        <v>43509480</v>
      </c>
      <c r="M48" s="406"/>
      <c r="N48" s="209">
        <v>98.589648144499577</v>
      </c>
    </row>
    <row r="49" spans="1:14" x14ac:dyDescent="0.4">
      <c r="A49" s="207"/>
      <c r="B49" s="203">
        <v>29</v>
      </c>
      <c r="C49" s="407">
        <v>15326210</v>
      </c>
      <c r="D49" s="408"/>
      <c r="E49" s="218">
        <v>105.7350072525384</v>
      </c>
      <c r="F49" s="407">
        <v>19121186</v>
      </c>
      <c r="G49" s="408"/>
      <c r="H49" s="218">
        <v>94.178332456376637</v>
      </c>
      <c r="I49" s="409">
        <v>8719559</v>
      </c>
      <c r="J49" s="410"/>
      <c r="K49" s="209">
        <v>100.09381974349432</v>
      </c>
      <c r="L49" s="405">
        <f>C49+F49+I49</f>
        <v>43166955</v>
      </c>
      <c r="M49" s="406"/>
      <c r="N49" s="209">
        <v>99.212757771409827</v>
      </c>
    </row>
    <row r="50" spans="1:14" x14ac:dyDescent="0.4">
      <c r="A50" s="207"/>
      <c r="B50" s="203">
        <v>30</v>
      </c>
      <c r="C50" s="407">
        <v>16172699</v>
      </c>
      <c r="D50" s="408"/>
      <c r="E50" s="218">
        <v>105.5231462964425</v>
      </c>
      <c r="F50" s="407">
        <v>19399284</v>
      </c>
      <c r="G50" s="408"/>
      <c r="H50" s="218">
        <v>101.45439723247291</v>
      </c>
      <c r="I50" s="409">
        <v>8820296</v>
      </c>
      <c r="J50" s="410"/>
      <c r="K50" s="209">
        <v>101.15529925309296</v>
      </c>
      <c r="L50" s="405">
        <f>C50+F50+I50</f>
        <v>44392279</v>
      </c>
      <c r="M50" s="406"/>
      <c r="N50" s="209">
        <v>102.83856945665961</v>
      </c>
    </row>
    <row r="51" spans="1:14" x14ac:dyDescent="0.4">
      <c r="A51" s="202" t="s">
        <v>304</v>
      </c>
      <c r="B51" s="210" t="s">
        <v>305</v>
      </c>
      <c r="C51" s="407">
        <v>15353292</v>
      </c>
      <c r="D51" s="408"/>
      <c r="E51" s="218">
        <v>94.933393615994461</v>
      </c>
      <c r="F51" s="407">
        <v>18917148</v>
      </c>
      <c r="G51" s="408"/>
      <c r="H51" s="218">
        <v>97.514671160028371</v>
      </c>
      <c r="I51" s="409">
        <v>8342916</v>
      </c>
      <c r="J51" s="410"/>
      <c r="K51" s="209">
        <v>94.587709981615134</v>
      </c>
      <c r="L51" s="405">
        <f>C51+F51+I51</f>
        <v>42613356</v>
      </c>
      <c r="M51" s="406"/>
      <c r="N51" s="209">
        <v>95.992719815083163</v>
      </c>
    </row>
    <row r="52" spans="1:14" x14ac:dyDescent="0.4">
      <c r="A52" s="207"/>
      <c r="B52" s="212">
        <v>2</v>
      </c>
      <c r="C52" s="407">
        <v>15081221</v>
      </c>
      <c r="D52" s="408"/>
      <c r="E52" s="209">
        <v>98.2279305311</v>
      </c>
      <c r="F52" s="407">
        <v>17525980</v>
      </c>
      <c r="G52" s="408"/>
      <c r="H52" s="209">
        <v>92.645995051599996</v>
      </c>
      <c r="I52" s="409">
        <v>6780292</v>
      </c>
      <c r="J52" s="410"/>
      <c r="K52" s="209">
        <v>81.270049944099995</v>
      </c>
      <c r="L52" s="405">
        <f>C52+F52+I52</f>
        <v>39387493</v>
      </c>
      <c r="M52" s="406"/>
      <c r="N52" s="209">
        <v>92.429925021599999</v>
      </c>
    </row>
    <row r="53" spans="1:14" ht="4.5" customHeight="1" x14ac:dyDescent="0.4">
      <c r="A53" s="44"/>
      <c r="B53" s="47"/>
      <c r="C53" s="411"/>
      <c r="D53" s="412"/>
      <c r="E53" s="52"/>
      <c r="F53" s="411"/>
      <c r="G53" s="412"/>
      <c r="H53" s="52"/>
      <c r="I53" s="413"/>
      <c r="J53" s="414"/>
      <c r="K53" s="50"/>
      <c r="L53" s="415"/>
      <c r="M53" s="416"/>
      <c r="N53" s="50"/>
    </row>
  </sheetData>
  <mergeCells count="82">
    <mergeCell ref="C52:D52"/>
    <mergeCell ref="F52:G52"/>
    <mergeCell ref="I52:J52"/>
    <mergeCell ref="L52:M52"/>
    <mergeCell ref="C48:D48"/>
    <mergeCell ref="F48:G48"/>
    <mergeCell ref="I48:J48"/>
    <mergeCell ref="L48:M48"/>
    <mergeCell ref="C49:D49"/>
    <mergeCell ref="F49:G49"/>
    <mergeCell ref="I49:J49"/>
    <mergeCell ref="L49:M49"/>
    <mergeCell ref="C46:D46"/>
    <mergeCell ref="F46:G46"/>
    <mergeCell ref="I46:J46"/>
    <mergeCell ref="L46:M46"/>
    <mergeCell ref="C53:D53"/>
    <mergeCell ref="F53:G53"/>
    <mergeCell ref="I53:J53"/>
    <mergeCell ref="L53:M53"/>
    <mergeCell ref="C50:D50"/>
    <mergeCell ref="F50:G50"/>
    <mergeCell ref="I50:J50"/>
    <mergeCell ref="L50:M50"/>
    <mergeCell ref="C51:D51"/>
    <mergeCell ref="F51:G51"/>
    <mergeCell ref="I51:J51"/>
    <mergeCell ref="L51:M51"/>
    <mergeCell ref="C47:D47"/>
    <mergeCell ref="F47:G47"/>
    <mergeCell ref="I47:J47"/>
    <mergeCell ref="L47:M47"/>
    <mergeCell ref="C43:D43"/>
    <mergeCell ref="F43:G43"/>
    <mergeCell ref="I43:J43"/>
    <mergeCell ref="L43:M43"/>
    <mergeCell ref="C44:D44"/>
    <mergeCell ref="F44:G44"/>
    <mergeCell ref="I44:J44"/>
    <mergeCell ref="L44:M44"/>
    <mergeCell ref="C45:D45"/>
    <mergeCell ref="F45:G45"/>
    <mergeCell ref="I45:J45"/>
    <mergeCell ref="L45:M45"/>
    <mergeCell ref="C41:D41"/>
    <mergeCell ref="F41:G41"/>
    <mergeCell ref="I41:J41"/>
    <mergeCell ref="L41:M41"/>
    <mergeCell ref="C42:D42"/>
    <mergeCell ref="F42:G42"/>
    <mergeCell ref="I42:J42"/>
    <mergeCell ref="L42:M42"/>
    <mergeCell ref="C22:D22"/>
    <mergeCell ref="I40:J40"/>
    <mergeCell ref="L40:M40"/>
    <mergeCell ref="F22:G22"/>
    <mergeCell ref="I22:J22"/>
    <mergeCell ref="L22:M22"/>
    <mergeCell ref="A38:B40"/>
    <mergeCell ref="C38:N38"/>
    <mergeCell ref="C39:E39"/>
    <mergeCell ref="F39:H39"/>
    <mergeCell ref="I39:K39"/>
    <mergeCell ref="L39:N39"/>
    <mergeCell ref="C40:D40"/>
    <mergeCell ref="F40:G40"/>
    <mergeCell ref="A20:B22"/>
    <mergeCell ref="C20:N20"/>
    <mergeCell ref="C21:E21"/>
    <mergeCell ref="A2:B4"/>
    <mergeCell ref="C2:N2"/>
    <mergeCell ref="C3:E3"/>
    <mergeCell ref="F3:H3"/>
    <mergeCell ref="I3:K3"/>
    <mergeCell ref="L3:N3"/>
    <mergeCell ref="C4:D4"/>
    <mergeCell ref="F4:G4"/>
    <mergeCell ref="I4:J4"/>
    <mergeCell ref="L4:M4"/>
    <mergeCell ref="F21:H21"/>
    <mergeCell ref="I21:K21"/>
    <mergeCell ref="L21:N21"/>
  </mergeCells>
  <phoneticPr fontId="3"/>
  <pageMargins left="0.7" right="0.7" top="0.75" bottom="0.75" header="0.3" footer="0.3"/>
  <pageSetup paperSize="9" scale="75" orientation="portrait" r:id="rId1"/>
  <ignoredErrors>
    <ignoredError sqref="D6:D15 G6:M6 D24:M24 G7:G15 I7:J15 L7:M15 D25:D33 F25:G33 I25:J33 L25:M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INDEX</vt:lpstr>
      <vt:lpstr>第1表</vt:lpstr>
      <vt:lpstr>第2表・3表</vt:lpstr>
      <vt:lpstr>第4表①</vt:lpstr>
      <vt:lpstr>第4表②</vt:lpstr>
      <vt:lpstr>第5表</vt:lpstr>
      <vt:lpstr>第6表・7表</vt:lpstr>
      <vt:lpstr>第8表</vt:lpstr>
      <vt:lpstr>3地区別_第1表・2表・3表</vt:lpstr>
      <vt:lpstr>3地区別_第4表①~③</vt:lpstr>
      <vt:lpstr>3地区別_第5表・6表・7表</vt:lpstr>
      <vt:lpstr>3地区別_第8表①~③</vt:lpstr>
      <vt:lpstr>3地区別_第9表①~③</vt:lpstr>
      <vt:lpstr>3地区別_第10表①~③</vt:lpstr>
      <vt:lpstr>'3地区別_第10表①~③'!Print_Area</vt:lpstr>
      <vt:lpstr>'3地区別_第1表・2表・3表'!Print_Area</vt:lpstr>
      <vt:lpstr>'3地区別_第4表①~③'!Print_Area</vt:lpstr>
      <vt:lpstr>第1表!Print_Area</vt:lpstr>
      <vt:lpstr>第4表①!Print_Area</vt:lpstr>
      <vt:lpstr>第6表・7表!Print_Area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板橋　洋祐</cp:lastModifiedBy>
  <cp:lastPrinted>2023-09-21T04:46:37Z</cp:lastPrinted>
  <dcterms:modified xsi:type="dcterms:W3CDTF">2023-09-29T09:02:58Z</dcterms:modified>
</cp:coreProperties>
</file>