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100.53\share\各部\100_総務部\10_総務課\50_情報統計室（統計チーム）\050_統計データ分析\10_集計・公表資料\20_燕市の工業（工業統計・経セン）\R05_2023燕市の工業（2023年経済構造実態調査））\沼田作業中\"/>
    </mc:Choice>
  </mc:AlternateContent>
  <bookViews>
    <workbookView xWindow="0" yWindow="0" windowWidth="20520" windowHeight="0" activeTab="4"/>
  </bookViews>
  <sheets>
    <sheet name="INDEX" sheetId="3" r:id="rId1"/>
    <sheet name="第1表" sheetId="1" r:id="rId2"/>
    <sheet name="第2表・3表" sheetId="2" r:id="rId3"/>
    <sheet name="第4表①" sheetId="4" r:id="rId4"/>
    <sheet name="第4表②" sheetId="5" r:id="rId5"/>
    <sheet name="第5表" sheetId="6" r:id="rId6"/>
    <sheet name="第6表・7表" sheetId="7" r:id="rId7"/>
    <sheet name="第8表" sheetId="8" r:id="rId8"/>
  </sheets>
  <definedNames>
    <definedName name="_xlnm.Print_Area" localSheetId="3">第4表①!#REF!</definedName>
    <definedName name="_xlnm.Print_Area" localSheetId="6">第6表・7表!$A$1:$N$44</definedName>
    <definedName name="_xlnm.Print_Area" localSheetId="7">第8表!$A$1:$J$1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1" i="8" l="1"/>
  <c r="J21" i="8"/>
  <c r="H21" i="8"/>
  <c r="F21" i="8"/>
  <c r="L20" i="8"/>
  <c r="J20" i="8"/>
  <c r="H20" i="8"/>
  <c r="F20" i="8"/>
  <c r="L19" i="8"/>
  <c r="J19" i="8"/>
  <c r="H19" i="8"/>
  <c r="F19" i="8"/>
  <c r="L18" i="8"/>
  <c r="J18" i="8"/>
  <c r="H18" i="8"/>
  <c r="F18" i="8"/>
  <c r="L17" i="8"/>
  <c r="J17" i="8"/>
  <c r="H17" i="8"/>
  <c r="F17" i="8"/>
  <c r="L16" i="8"/>
  <c r="J16" i="8"/>
  <c r="H16" i="8"/>
  <c r="F16" i="8"/>
  <c r="L15" i="8"/>
  <c r="J15" i="8"/>
  <c r="H15" i="8"/>
  <c r="F15" i="8"/>
  <c r="L14" i="8"/>
  <c r="J14" i="8"/>
  <c r="H14" i="8"/>
  <c r="F14" i="8"/>
  <c r="L13" i="8"/>
  <c r="J13" i="8"/>
  <c r="H13" i="8"/>
  <c r="F13" i="8"/>
  <c r="L11" i="8"/>
  <c r="J11" i="8"/>
  <c r="H11" i="8"/>
  <c r="F11" i="8"/>
  <c r="L10" i="8"/>
  <c r="J10" i="8"/>
  <c r="H10" i="8"/>
  <c r="F10" i="8"/>
  <c r="L8" i="8"/>
  <c r="J8" i="8"/>
  <c r="H8" i="8"/>
  <c r="F8" i="8"/>
  <c r="L7" i="8"/>
  <c r="J7" i="8"/>
  <c r="H7" i="8"/>
  <c r="F7" i="8"/>
  <c r="H5" i="8"/>
  <c r="E5" i="8"/>
  <c r="L5" i="8" s="1"/>
  <c r="Q47" i="7"/>
  <c r="N47" i="7"/>
  <c r="K47" i="7"/>
  <c r="H47" i="7"/>
  <c r="Q46" i="7"/>
  <c r="N46" i="7"/>
  <c r="K46" i="7"/>
  <c r="H46" i="7"/>
  <c r="Q45" i="7"/>
  <c r="N45" i="7"/>
  <c r="K45" i="7"/>
  <c r="H45" i="7"/>
  <c r="Q44" i="7"/>
  <c r="N44" i="7"/>
  <c r="K44" i="7"/>
  <c r="H44" i="7"/>
  <c r="Q43" i="7"/>
  <c r="N43" i="7"/>
  <c r="K43" i="7"/>
  <c r="H43" i="7"/>
  <c r="Q42" i="7"/>
  <c r="N42" i="7"/>
  <c r="K42" i="7"/>
  <c r="H42" i="7"/>
  <c r="Q41" i="7"/>
  <c r="N41" i="7"/>
  <c r="K41" i="7"/>
  <c r="H41" i="7"/>
  <c r="Q40" i="7"/>
  <c r="N40" i="7"/>
  <c r="K40" i="7"/>
  <c r="H40" i="7"/>
  <c r="Q39" i="7"/>
  <c r="N39" i="7"/>
  <c r="K39" i="7"/>
  <c r="H39" i="7"/>
  <c r="Q38" i="7"/>
  <c r="N38" i="7"/>
  <c r="K38" i="7"/>
  <c r="H38" i="7"/>
  <c r="Q37" i="7"/>
  <c r="N37" i="7"/>
  <c r="K37" i="7"/>
  <c r="H37" i="7"/>
  <c r="Q36" i="7"/>
  <c r="N36" i="7"/>
  <c r="K36" i="7"/>
  <c r="H36" i="7"/>
  <c r="Q35" i="7"/>
  <c r="N35" i="7"/>
  <c r="K35" i="7"/>
  <c r="H35" i="7"/>
  <c r="Q34" i="7"/>
  <c r="N34" i="7"/>
  <c r="K34" i="7"/>
  <c r="H34" i="7"/>
  <c r="Q33" i="7"/>
  <c r="N33" i="7"/>
  <c r="K33" i="7"/>
  <c r="H33" i="7"/>
  <c r="Q31" i="7"/>
  <c r="N31" i="7"/>
  <c r="K31" i="7"/>
  <c r="F31" i="7"/>
  <c r="H31" i="7" s="1"/>
  <c r="Q23" i="7"/>
  <c r="N23" i="7"/>
  <c r="K23" i="7"/>
  <c r="H23" i="7"/>
  <c r="Q22" i="7"/>
  <c r="N22" i="7"/>
  <c r="K22" i="7"/>
  <c r="H22" i="7"/>
  <c r="Q21" i="7"/>
  <c r="N21" i="7"/>
  <c r="K21" i="7"/>
  <c r="H21" i="7"/>
  <c r="Q20" i="7"/>
  <c r="N20" i="7"/>
  <c r="K20" i="7"/>
  <c r="H20" i="7"/>
  <c r="Q19" i="7"/>
  <c r="N19" i="7"/>
  <c r="K19" i="7"/>
  <c r="H19" i="7"/>
  <c r="Q18" i="7"/>
  <c r="N18" i="7"/>
  <c r="K18" i="7"/>
  <c r="H18" i="7"/>
  <c r="Q17" i="7"/>
  <c r="N17" i="7"/>
  <c r="K17" i="7"/>
  <c r="H17" i="7"/>
  <c r="Q16" i="7"/>
  <c r="N16" i="7"/>
  <c r="K16" i="7"/>
  <c r="H16" i="7"/>
  <c r="Q15" i="7"/>
  <c r="N15" i="7"/>
  <c r="K15" i="7"/>
  <c r="H15" i="7"/>
  <c r="Q14" i="7"/>
  <c r="N14" i="7"/>
  <c r="K14" i="7"/>
  <c r="H14" i="7"/>
  <c r="Q13" i="7"/>
  <c r="N13" i="7"/>
  <c r="K13" i="7"/>
  <c r="H13" i="7"/>
  <c r="Q12" i="7"/>
  <c r="N12" i="7"/>
  <c r="K12" i="7"/>
  <c r="H12" i="7"/>
  <c r="Q11" i="7"/>
  <c r="N11" i="7"/>
  <c r="K11" i="7"/>
  <c r="H11" i="7"/>
  <c r="Q10" i="7"/>
  <c r="N10" i="7"/>
  <c r="K10" i="7"/>
  <c r="H10" i="7"/>
  <c r="Q9" i="7"/>
  <c r="N9" i="7"/>
  <c r="K9" i="7"/>
  <c r="H9" i="7"/>
  <c r="K7" i="7"/>
  <c r="F7" i="7"/>
  <c r="H7" i="7" s="1"/>
  <c r="P18" i="6"/>
  <c r="O18" i="6"/>
  <c r="K18" i="6"/>
  <c r="J18" i="6"/>
  <c r="G18" i="6"/>
  <c r="F18" i="6"/>
  <c r="P17" i="6"/>
  <c r="O17" i="6"/>
  <c r="K17" i="6"/>
  <c r="J17" i="6"/>
  <c r="G17" i="6"/>
  <c r="F17" i="6"/>
  <c r="P16" i="6"/>
  <c r="O16" i="6"/>
  <c r="K16" i="6"/>
  <c r="J16" i="6"/>
  <c r="G16" i="6"/>
  <c r="F16" i="6"/>
  <c r="P15" i="6"/>
  <c r="O15" i="6"/>
  <c r="K15" i="6"/>
  <c r="J15" i="6"/>
  <c r="G15" i="6"/>
  <c r="F15" i="6"/>
  <c r="P14" i="6"/>
  <c r="O14" i="6"/>
  <c r="K14" i="6"/>
  <c r="J14" i="6"/>
  <c r="G14" i="6"/>
  <c r="F14" i="6"/>
  <c r="P13" i="6"/>
  <c r="O13" i="6"/>
  <c r="K13" i="6"/>
  <c r="J13" i="6"/>
  <c r="G13" i="6"/>
  <c r="F13" i="6"/>
  <c r="P12" i="6"/>
  <c r="O12" i="6"/>
  <c r="K12" i="6"/>
  <c r="J12" i="6"/>
  <c r="G12" i="6"/>
  <c r="F12" i="6"/>
  <c r="P11" i="6"/>
  <c r="O11" i="6"/>
  <c r="K11" i="6"/>
  <c r="J11" i="6"/>
  <c r="G11" i="6"/>
  <c r="F11" i="6"/>
  <c r="P10" i="6"/>
  <c r="O10" i="6"/>
  <c r="K10" i="6"/>
  <c r="J10" i="6"/>
  <c r="G10" i="6"/>
  <c r="F10" i="6"/>
  <c r="P9" i="6"/>
  <c r="O9" i="6"/>
  <c r="K9" i="6"/>
  <c r="J9" i="6"/>
  <c r="G9" i="6"/>
  <c r="F9" i="6"/>
  <c r="P8" i="6"/>
  <c r="O8" i="6"/>
  <c r="K8" i="6"/>
  <c r="J8" i="6"/>
  <c r="G8" i="6"/>
  <c r="F8" i="6"/>
  <c r="P7" i="6"/>
  <c r="O7" i="6"/>
  <c r="K7" i="6"/>
  <c r="J7" i="6"/>
  <c r="G7" i="6"/>
  <c r="F7" i="6"/>
  <c r="O38" i="5"/>
  <c r="N38" i="5"/>
  <c r="J38" i="5"/>
  <c r="I38" i="5"/>
  <c r="H38" i="5"/>
  <c r="E38" i="5"/>
  <c r="D38" i="5"/>
  <c r="C38" i="5"/>
  <c r="L37" i="5"/>
  <c r="K37" i="5"/>
  <c r="G37" i="5"/>
  <c r="F37" i="5"/>
  <c r="L36" i="5"/>
  <c r="K36" i="5"/>
  <c r="G36" i="5"/>
  <c r="F36" i="5"/>
  <c r="L35" i="5"/>
  <c r="K35" i="5"/>
  <c r="G35" i="5"/>
  <c r="F35" i="5"/>
  <c r="L34" i="5"/>
  <c r="K34" i="5"/>
  <c r="G34" i="5"/>
  <c r="F34" i="5"/>
  <c r="L33" i="5"/>
  <c r="K33" i="5"/>
  <c r="G33" i="5"/>
  <c r="F33" i="5"/>
  <c r="L32" i="5"/>
  <c r="K32" i="5"/>
  <c r="G32" i="5"/>
  <c r="F32" i="5"/>
  <c r="L29" i="5"/>
  <c r="K29" i="5"/>
  <c r="G29" i="5"/>
  <c r="F29" i="5"/>
  <c r="L28" i="5"/>
  <c r="K28" i="5"/>
  <c r="G28" i="5"/>
  <c r="F28" i="5"/>
  <c r="L27" i="5"/>
  <c r="K27" i="5"/>
  <c r="G27" i="5"/>
  <c r="F27" i="5"/>
  <c r="L26" i="5"/>
  <c r="K26" i="5"/>
  <c r="G26" i="5"/>
  <c r="F26" i="5"/>
  <c r="L25" i="5"/>
  <c r="K25" i="5"/>
  <c r="G25" i="5"/>
  <c r="F25" i="5"/>
  <c r="L24" i="5"/>
  <c r="K24" i="5"/>
  <c r="G24" i="5"/>
  <c r="F24" i="5"/>
  <c r="L23" i="5"/>
  <c r="K23" i="5"/>
  <c r="G23" i="5"/>
  <c r="F23" i="5"/>
  <c r="L22" i="5"/>
  <c r="K22" i="5"/>
  <c r="G22" i="5"/>
  <c r="F22" i="5"/>
  <c r="L21" i="5"/>
  <c r="K21" i="5"/>
  <c r="G21" i="5"/>
  <c r="F21" i="5"/>
  <c r="L20" i="5"/>
  <c r="K20" i="5"/>
  <c r="G20" i="5"/>
  <c r="F20" i="5"/>
  <c r="L19" i="5"/>
  <c r="K19" i="5"/>
  <c r="G19" i="5"/>
  <c r="F19" i="5"/>
  <c r="L18" i="5"/>
  <c r="K18" i="5"/>
  <c r="G18" i="5"/>
  <c r="F18" i="5"/>
  <c r="L16" i="5"/>
  <c r="K16" i="5"/>
  <c r="G16" i="5"/>
  <c r="F16" i="5"/>
  <c r="L13" i="5"/>
  <c r="K13" i="5"/>
  <c r="G13" i="5"/>
  <c r="F13" i="5"/>
  <c r="L12" i="5"/>
  <c r="K12" i="5"/>
  <c r="G12" i="5"/>
  <c r="F12" i="5"/>
  <c r="L11" i="5"/>
  <c r="K11" i="5"/>
  <c r="G11" i="5"/>
  <c r="F11" i="5"/>
  <c r="L10" i="5"/>
  <c r="K10" i="5"/>
  <c r="G10" i="5"/>
  <c r="F10" i="5"/>
  <c r="L9" i="5"/>
  <c r="K9" i="5"/>
  <c r="G9" i="5"/>
  <c r="F9" i="5"/>
  <c r="L7" i="5"/>
  <c r="K7" i="5"/>
  <c r="G7" i="5"/>
  <c r="F7" i="5"/>
  <c r="L5" i="5"/>
  <c r="G5" i="5"/>
  <c r="F29" i="4"/>
  <c r="F28" i="4"/>
  <c r="F27" i="4"/>
  <c r="F26" i="4"/>
  <c r="F25" i="4"/>
  <c r="F24" i="4"/>
  <c r="F23" i="4"/>
  <c r="F22" i="4"/>
  <c r="F21" i="4"/>
  <c r="F20" i="4"/>
  <c r="F19" i="4"/>
  <c r="F18" i="4"/>
  <c r="F16" i="4"/>
  <c r="F13" i="4"/>
  <c r="F12" i="4"/>
  <c r="F11" i="4"/>
  <c r="F10" i="4"/>
  <c r="F7" i="4"/>
  <c r="E39" i="4"/>
  <c r="D39" i="4"/>
  <c r="F37" i="4" s="1"/>
  <c r="G37" i="4"/>
  <c r="G36" i="4"/>
  <c r="G35" i="4"/>
  <c r="G34" i="4"/>
  <c r="G33" i="4"/>
  <c r="G32" i="4"/>
  <c r="G29" i="4"/>
  <c r="G28" i="4"/>
  <c r="G27" i="4"/>
  <c r="G26" i="4"/>
  <c r="G25" i="4"/>
  <c r="G24" i="4"/>
  <c r="G23" i="4"/>
  <c r="G22" i="4"/>
  <c r="G21" i="4"/>
  <c r="G20" i="4"/>
  <c r="G19" i="4"/>
  <c r="G18" i="4"/>
  <c r="G16" i="4"/>
  <c r="G13" i="4"/>
  <c r="G12" i="4"/>
  <c r="G11" i="4"/>
  <c r="G10" i="4"/>
  <c r="G7" i="4"/>
  <c r="G5" i="4"/>
  <c r="H83" i="2"/>
  <c r="H82" i="2"/>
  <c r="H81" i="2"/>
  <c r="H80" i="2"/>
  <c r="H79" i="2"/>
  <c r="H78" i="2"/>
  <c r="H77" i="2"/>
  <c r="I75" i="2"/>
  <c r="H75" i="2"/>
  <c r="I74" i="2"/>
  <c r="H74" i="2"/>
  <c r="I73" i="2"/>
  <c r="H73" i="2"/>
  <c r="I72" i="2"/>
  <c r="H72" i="2"/>
  <c r="I71" i="2"/>
  <c r="H71" i="2"/>
  <c r="I70" i="2"/>
  <c r="H70" i="2"/>
  <c r="I69" i="2"/>
  <c r="H69" i="2"/>
  <c r="I68" i="2"/>
  <c r="H68" i="2"/>
  <c r="I67" i="2"/>
  <c r="H67" i="2"/>
  <c r="I66" i="2"/>
  <c r="H66" i="2"/>
  <c r="I65" i="2"/>
  <c r="H65" i="2"/>
  <c r="I64" i="2"/>
  <c r="H64" i="2"/>
  <c r="I63" i="2"/>
  <c r="H63" i="2"/>
  <c r="I62" i="2"/>
  <c r="H62" i="2"/>
  <c r="I61" i="2"/>
  <c r="H61" i="2"/>
  <c r="I60" i="2"/>
  <c r="H60" i="2"/>
  <c r="I59" i="2"/>
  <c r="H59" i="2"/>
  <c r="I58" i="2"/>
  <c r="H58" i="2"/>
  <c r="I57" i="2"/>
  <c r="H57" i="2"/>
  <c r="I56" i="2"/>
  <c r="H56" i="2"/>
  <c r="I55" i="2"/>
  <c r="H55" i="2"/>
  <c r="I54" i="2"/>
  <c r="H54" i="2"/>
  <c r="I53" i="2"/>
  <c r="H53" i="2"/>
  <c r="I51" i="2"/>
  <c r="I50" i="2"/>
  <c r="I49" i="2"/>
  <c r="H39" i="2"/>
  <c r="H38" i="2"/>
  <c r="H37" i="2"/>
  <c r="H36" i="2"/>
  <c r="H35" i="2"/>
  <c r="H34" i="2"/>
  <c r="H33" i="2"/>
  <c r="I30" i="2"/>
  <c r="H30" i="2"/>
  <c r="I29" i="2"/>
  <c r="H29" i="2"/>
  <c r="I28" i="2"/>
  <c r="H28" i="2"/>
  <c r="I27" i="2"/>
  <c r="H27" i="2"/>
  <c r="I26" i="2"/>
  <c r="H26" i="2"/>
  <c r="I25" i="2"/>
  <c r="H25" i="2"/>
  <c r="I24" i="2"/>
  <c r="H24" i="2"/>
  <c r="I23" i="2"/>
  <c r="H23" i="2"/>
  <c r="I22" i="2"/>
  <c r="H22" i="2"/>
  <c r="I21" i="2"/>
  <c r="H21" i="2"/>
  <c r="I20" i="2"/>
  <c r="H20" i="2"/>
  <c r="I19" i="2"/>
  <c r="H19" i="2"/>
  <c r="I18" i="2"/>
  <c r="H18" i="2"/>
  <c r="I17" i="2"/>
  <c r="H17" i="2"/>
  <c r="I16" i="2"/>
  <c r="H16" i="2"/>
  <c r="I15" i="2"/>
  <c r="H15" i="2"/>
  <c r="I14" i="2"/>
  <c r="H14" i="2"/>
  <c r="I13" i="2"/>
  <c r="H13" i="2"/>
  <c r="I12" i="2"/>
  <c r="H12" i="2"/>
  <c r="I11" i="2"/>
  <c r="H11" i="2"/>
  <c r="I10" i="2"/>
  <c r="H10" i="2"/>
  <c r="I9" i="2"/>
  <c r="H9" i="2"/>
  <c r="I8" i="2"/>
  <c r="H8" i="2"/>
  <c r="I6" i="2"/>
  <c r="O18" i="1"/>
  <c r="N18" i="1"/>
  <c r="J18" i="1"/>
  <c r="I18" i="1"/>
  <c r="F18" i="1"/>
  <c r="E18" i="1"/>
  <c r="O17" i="1"/>
  <c r="N17" i="1"/>
  <c r="J17" i="1"/>
  <c r="I17" i="1"/>
  <c r="F17" i="1"/>
  <c r="E17" i="1"/>
  <c r="O16" i="1"/>
  <c r="N16" i="1"/>
  <c r="J16" i="1"/>
  <c r="I16" i="1"/>
  <c r="F16" i="1"/>
  <c r="E16" i="1"/>
  <c r="O15" i="1"/>
  <c r="N15" i="1"/>
  <c r="J15" i="1"/>
  <c r="I15" i="1"/>
  <c r="F15" i="1"/>
  <c r="E15" i="1"/>
  <c r="O14" i="1"/>
  <c r="N14" i="1"/>
  <c r="J14" i="1"/>
  <c r="I14" i="1"/>
  <c r="F14" i="1"/>
  <c r="E14" i="1"/>
  <c r="O13" i="1"/>
  <c r="N13" i="1"/>
  <c r="J13" i="1"/>
  <c r="I13" i="1"/>
  <c r="F13" i="1"/>
  <c r="E13" i="1"/>
  <c r="O12" i="1"/>
  <c r="N12" i="1"/>
  <c r="J12" i="1"/>
  <c r="I12" i="1"/>
  <c r="F12" i="1"/>
  <c r="E12" i="1"/>
  <c r="O11" i="1"/>
  <c r="N11" i="1"/>
  <c r="J11" i="1"/>
  <c r="I11" i="1"/>
  <c r="F11" i="1"/>
  <c r="E11" i="1"/>
  <c r="O10" i="1"/>
  <c r="N10" i="1"/>
  <c r="J10" i="1"/>
  <c r="I10" i="1"/>
  <c r="F10" i="1"/>
  <c r="E10" i="1"/>
  <c r="O9" i="1"/>
  <c r="N9" i="1"/>
  <c r="J9" i="1"/>
  <c r="I9" i="1"/>
  <c r="F9" i="1"/>
  <c r="E9" i="1"/>
  <c r="O8" i="1"/>
  <c r="N8" i="1"/>
  <c r="J8" i="1"/>
  <c r="I8" i="1"/>
  <c r="F8" i="1"/>
  <c r="E8" i="1"/>
  <c r="O7" i="1"/>
  <c r="N7" i="1"/>
  <c r="J7" i="1"/>
  <c r="I7" i="1"/>
  <c r="F7" i="1"/>
  <c r="E7" i="1"/>
  <c r="N6" i="1"/>
  <c r="I6" i="1"/>
  <c r="E6" i="1"/>
  <c r="J5" i="8" l="1"/>
  <c r="F5" i="8"/>
  <c r="N7" i="7"/>
  <c r="Q7" i="7"/>
  <c r="F34" i="4"/>
  <c r="F35" i="4"/>
  <c r="F32" i="4"/>
  <c r="F36" i="4"/>
  <c r="F33" i="4"/>
</calcChain>
</file>

<file path=xl/sharedStrings.xml><?xml version="1.0" encoding="utf-8"?>
<sst xmlns="http://schemas.openxmlformats.org/spreadsheetml/2006/main" count="696" uniqueCount="356">
  <si>
    <t>％</t>
  </si>
  <si>
    <t>(2,557)</t>
  </si>
  <si>
    <t>(2,228)</t>
  </si>
  <si>
    <t>(2,484)</t>
  </si>
  <si>
    <t>(2,423)</t>
  </si>
  <si>
    <t>(2,322)</t>
  </si>
  <si>
    <t>(1,852)</t>
  </si>
  <si>
    <t>(2,110)</t>
  </si>
  <si>
    <t>(1,996)</t>
  </si>
  <si>
    <t>-</t>
  </si>
  <si>
    <t>(1,328)</t>
  </si>
  <si>
    <t>産業中分類</t>
    <rPh sb="0" eb="2">
      <t>サンギョウ</t>
    </rPh>
    <rPh sb="2" eb="3">
      <t>チュウ</t>
    </rPh>
    <rPh sb="3" eb="5">
      <t>ブンルイ</t>
    </rPh>
    <phoneticPr fontId="1"/>
  </si>
  <si>
    <t>従業者規模</t>
    <rPh sb="0" eb="3">
      <t>ジュウギョウシャ</t>
    </rPh>
    <rPh sb="3" eb="5">
      <t>キボ</t>
    </rPh>
    <phoneticPr fontId="1"/>
  </si>
  <si>
    <t>構成比</t>
    <rPh sb="0" eb="3">
      <t>コウセイヒ</t>
    </rPh>
    <phoneticPr fontId="1"/>
  </si>
  <si>
    <t>食料品</t>
    <rPh sb="0" eb="3">
      <t>ショクリョウヒン</t>
    </rPh>
    <phoneticPr fontId="1"/>
  </si>
  <si>
    <t>(7)</t>
  </si>
  <si>
    <t>(8)</t>
  </si>
  <si>
    <t>飲料</t>
  </si>
  <si>
    <t>繊維・衣服</t>
    <rPh sb="0" eb="2">
      <t>センイ</t>
    </rPh>
    <rPh sb="3" eb="5">
      <t>イフク</t>
    </rPh>
    <phoneticPr fontId="1"/>
  </si>
  <si>
    <t>(4)</t>
  </si>
  <si>
    <t>木材</t>
    <rPh sb="0" eb="2">
      <t>モクザイ</t>
    </rPh>
    <phoneticPr fontId="1"/>
  </si>
  <si>
    <t>家具</t>
    <rPh sb="0" eb="2">
      <t>カグ</t>
    </rPh>
    <phoneticPr fontId="1"/>
  </si>
  <si>
    <t>紙加工品</t>
    <rPh sb="0" eb="1">
      <t>カミ</t>
    </rPh>
    <rPh sb="1" eb="3">
      <t>カコウ</t>
    </rPh>
    <rPh sb="3" eb="4">
      <t>ヒン</t>
    </rPh>
    <phoneticPr fontId="1"/>
  </si>
  <si>
    <t>(15)</t>
  </si>
  <si>
    <t>(16)</t>
  </si>
  <si>
    <t>化学製品</t>
    <rPh sb="0" eb="2">
      <t>カガク</t>
    </rPh>
    <rPh sb="2" eb="4">
      <t>セイヒン</t>
    </rPh>
    <phoneticPr fontId="1"/>
  </si>
  <si>
    <t>石油・石炭</t>
    <rPh sb="0" eb="2">
      <t>セキユ</t>
    </rPh>
    <rPh sb="3" eb="5">
      <t>セキタン</t>
    </rPh>
    <phoneticPr fontId="1"/>
  </si>
  <si>
    <t>プラスチック</t>
  </si>
  <si>
    <t>(28)</t>
  </si>
  <si>
    <t>ゴム</t>
  </si>
  <si>
    <t>(2)</t>
  </si>
  <si>
    <t>窯業</t>
    <rPh sb="0" eb="1">
      <t>カマ</t>
    </rPh>
    <rPh sb="1" eb="2">
      <t>ギョウ</t>
    </rPh>
    <phoneticPr fontId="1"/>
  </si>
  <si>
    <t>鉄鋼</t>
    <rPh sb="0" eb="2">
      <t>テッコウ</t>
    </rPh>
    <phoneticPr fontId="1"/>
  </si>
  <si>
    <t>(5)</t>
  </si>
  <si>
    <t>非鉄金属</t>
    <rPh sb="0" eb="1">
      <t>ヒ</t>
    </rPh>
    <rPh sb="1" eb="2">
      <t>テツ</t>
    </rPh>
    <rPh sb="2" eb="4">
      <t>キンゾク</t>
    </rPh>
    <phoneticPr fontId="1"/>
  </si>
  <si>
    <t>金属製品</t>
    <rPh sb="0" eb="2">
      <t>キンゾク</t>
    </rPh>
    <rPh sb="2" eb="4">
      <t>セイヒン</t>
    </rPh>
    <phoneticPr fontId="1"/>
  </si>
  <si>
    <t>はん用機械</t>
    <rPh sb="2" eb="3">
      <t>ヨウ</t>
    </rPh>
    <rPh sb="3" eb="5">
      <t>キカイ</t>
    </rPh>
    <phoneticPr fontId="1"/>
  </si>
  <si>
    <t>生産用機械</t>
    <rPh sb="0" eb="3">
      <t>セイサンヨウ</t>
    </rPh>
    <rPh sb="3" eb="5">
      <t>キカイ</t>
    </rPh>
    <phoneticPr fontId="1"/>
  </si>
  <si>
    <t>業務用機械</t>
    <rPh sb="0" eb="3">
      <t>ギョウムヨウ</t>
    </rPh>
    <rPh sb="3" eb="5">
      <t>キカイ</t>
    </rPh>
    <phoneticPr fontId="1"/>
  </si>
  <si>
    <t>電子部品</t>
    <rPh sb="0" eb="2">
      <t>デンシ</t>
    </rPh>
    <rPh sb="2" eb="4">
      <t>ブヒン</t>
    </rPh>
    <phoneticPr fontId="1"/>
  </si>
  <si>
    <t>電気機械器具</t>
    <rPh sb="0" eb="2">
      <t>デンキ</t>
    </rPh>
    <rPh sb="2" eb="4">
      <t>キカイ</t>
    </rPh>
    <rPh sb="4" eb="6">
      <t>キグ</t>
    </rPh>
    <phoneticPr fontId="1"/>
  </si>
  <si>
    <t>情報通信</t>
    <rPh sb="0" eb="2">
      <t>ジョウホウ</t>
    </rPh>
    <rPh sb="2" eb="4">
      <t>ツウシン</t>
    </rPh>
    <phoneticPr fontId="1"/>
  </si>
  <si>
    <t>輸送用機械器具</t>
    <rPh sb="0" eb="2">
      <t>ユソウ</t>
    </rPh>
    <rPh sb="2" eb="3">
      <t>ヨウ</t>
    </rPh>
    <rPh sb="3" eb="7">
      <t>キカイキグ</t>
    </rPh>
    <phoneticPr fontId="1"/>
  </si>
  <si>
    <t>その他の製品</t>
    <rPh sb="2" eb="3">
      <t>タ</t>
    </rPh>
    <rPh sb="4" eb="6">
      <t>セイヒン</t>
    </rPh>
    <phoneticPr fontId="1"/>
  </si>
  <si>
    <t>4～9人</t>
    <rPh sb="3" eb="4">
      <t>ニン</t>
    </rPh>
    <phoneticPr fontId="1"/>
  </si>
  <si>
    <t>10～19人</t>
    <rPh sb="5" eb="6">
      <t>ニン</t>
    </rPh>
    <phoneticPr fontId="1"/>
  </si>
  <si>
    <t>20～29人</t>
    <rPh sb="5" eb="6">
      <t>ニン</t>
    </rPh>
    <phoneticPr fontId="1"/>
  </si>
  <si>
    <t>30～49人</t>
    <rPh sb="5" eb="6">
      <t>ニン</t>
    </rPh>
    <phoneticPr fontId="1"/>
  </si>
  <si>
    <t>50～99人</t>
    <rPh sb="5" eb="6">
      <t>ニン</t>
    </rPh>
    <phoneticPr fontId="1"/>
  </si>
  <si>
    <t>100人以上</t>
    <rPh sb="3" eb="4">
      <t>ニン</t>
    </rPh>
    <rPh sb="4" eb="6">
      <t>イジョウ</t>
    </rPh>
    <phoneticPr fontId="1"/>
  </si>
  <si>
    <t>総数</t>
    <rPh sb="0" eb="2">
      <t>ソウスウ</t>
    </rPh>
    <phoneticPr fontId="1"/>
  </si>
  <si>
    <t>(18)</t>
  </si>
  <si>
    <t>(9)</t>
  </si>
  <si>
    <t>(26)</t>
  </si>
  <si>
    <t>印刷</t>
    <rPh sb="0" eb="2">
      <t>インサツ</t>
    </rPh>
    <phoneticPr fontId="3"/>
  </si>
  <si>
    <t>(53)</t>
  </si>
  <si>
    <t>(11)</t>
  </si>
  <si>
    <t>万円</t>
    <rPh sb="0" eb="2">
      <t>マンエン</t>
    </rPh>
    <phoneticPr fontId="1"/>
  </si>
  <si>
    <t>x</t>
  </si>
  <si>
    <t>第5表　金属製品製造業の推移(燕地区・吉田地区・分水地区の合計)</t>
    <rPh sb="0" eb="1">
      <t>ダイ</t>
    </rPh>
    <rPh sb="2" eb="3">
      <t>ヒョウ</t>
    </rPh>
    <rPh sb="4" eb="6">
      <t>キンゾク</t>
    </rPh>
    <rPh sb="6" eb="8">
      <t>セイヒン</t>
    </rPh>
    <rPh sb="8" eb="11">
      <t>セイゾウギョウ</t>
    </rPh>
    <rPh sb="12" eb="14">
      <t>スイイ</t>
    </rPh>
    <rPh sb="15" eb="16">
      <t>ツバメ</t>
    </rPh>
    <rPh sb="16" eb="18">
      <t>チク</t>
    </rPh>
    <rPh sb="19" eb="21">
      <t>ヨシダ</t>
    </rPh>
    <rPh sb="21" eb="23">
      <t>チク</t>
    </rPh>
    <rPh sb="24" eb="26">
      <t>ブンスイ</t>
    </rPh>
    <rPh sb="26" eb="28">
      <t>チク</t>
    </rPh>
    <rPh sb="29" eb="31">
      <t>ゴウケイ</t>
    </rPh>
    <phoneticPr fontId="1"/>
  </si>
  <si>
    <t>(1,656)</t>
  </si>
  <si>
    <t>(1,807)</t>
  </si>
  <si>
    <t>(1,775)</t>
  </si>
  <si>
    <t>(1,688)</t>
  </si>
  <si>
    <t>(1,528)</t>
  </si>
  <si>
    <t>(1,429)</t>
  </si>
  <si>
    <t>(1,471)</t>
  </si>
  <si>
    <t>(92)</t>
  </si>
  <si>
    <t>(23)</t>
  </si>
  <si>
    <t>(88)</t>
  </si>
  <si>
    <t>(183)</t>
  </si>
  <si>
    <t>(290)</t>
  </si>
  <si>
    <t>(65)</t>
  </si>
  <si>
    <t>(-)</t>
  </si>
  <si>
    <t>(180)</t>
  </si>
  <si>
    <t>(50)</t>
  </si>
  <si>
    <t>(156)</t>
  </si>
  <si>
    <t>(350)</t>
  </si>
  <si>
    <t>(443)</t>
  </si>
  <si>
    <t>(130)</t>
  </si>
  <si>
    <t>年次</t>
    <rPh sb="0" eb="2">
      <t>ネンジ</t>
    </rPh>
    <phoneticPr fontId="2"/>
  </si>
  <si>
    <t>事業所数</t>
    <rPh sb="0" eb="3">
      <t>ジギョウショ</t>
    </rPh>
    <rPh sb="3" eb="4">
      <t>スウ</t>
    </rPh>
    <phoneticPr fontId="2"/>
  </si>
  <si>
    <t>前年比</t>
    <rPh sb="0" eb="2">
      <t>ゼンネン</t>
    </rPh>
    <rPh sb="2" eb="3">
      <t>ヒ</t>
    </rPh>
    <phoneticPr fontId="2"/>
  </si>
  <si>
    <t>平成</t>
    <rPh sb="0" eb="2">
      <t>ヘイセイ</t>
    </rPh>
    <phoneticPr fontId="2"/>
  </si>
  <si>
    <t>22年</t>
    <rPh sb="2" eb="3">
      <t>ネン</t>
    </rPh>
    <phoneticPr fontId="2"/>
  </si>
  <si>
    <t>令和元年</t>
    <rPh sb="0" eb="2">
      <t>レイワ</t>
    </rPh>
    <rPh sb="2" eb="4">
      <t>ガンネン</t>
    </rPh>
    <phoneticPr fontId="2"/>
  </si>
  <si>
    <t>従業者数</t>
    <rPh sb="0" eb="3">
      <t>ジュウギョウシャ</t>
    </rPh>
    <rPh sb="3" eb="4">
      <t>スウ</t>
    </rPh>
    <phoneticPr fontId="2"/>
  </si>
  <si>
    <t>人数</t>
    <rPh sb="0" eb="2">
      <t>ニンズウ</t>
    </rPh>
    <phoneticPr fontId="2"/>
  </si>
  <si>
    <t>人</t>
    <rPh sb="0" eb="1">
      <t>ニン</t>
    </rPh>
    <phoneticPr fontId="2"/>
  </si>
  <si>
    <t>製造品出荷額等</t>
    <rPh sb="0" eb="3">
      <t>セイゾウヒン</t>
    </rPh>
    <rPh sb="3" eb="5">
      <t>シュッカ</t>
    </rPh>
    <rPh sb="5" eb="6">
      <t>ガク</t>
    </rPh>
    <rPh sb="6" eb="7">
      <t>トウ</t>
    </rPh>
    <phoneticPr fontId="2"/>
  </si>
  <si>
    <t>金額</t>
    <rPh sb="0" eb="2">
      <t>キンガク</t>
    </rPh>
    <phoneticPr fontId="2"/>
  </si>
  <si>
    <t>万円</t>
    <rPh sb="0" eb="2">
      <t>マンエン</t>
    </rPh>
    <phoneticPr fontId="2"/>
  </si>
  <si>
    <t>令和</t>
    <rPh sb="0" eb="2">
      <t>レイワ</t>
    </rPh>
    <phoneticPr fontId="2"/>
  </si>
  <si>
    <t>元年</t>
    <rPh sb="0" eb="2">
      <t>ガンネン</t>
    </rPh>
    <phoneticPr fontId="2"/>
  </si>
  <si>
    <t>30年</t>
    <rPh sb="2" eb="3">
      <t>ネン</t>
    </rPh>
    <phoneticPr fontId="2"/>
  </si>
  <si>
    <t>2年</t>
    <rPh sb="1" eb="2">
      <t>ネン</t>
    </rPh>
    <phoneticPr fontId="2"/>
  </si>
  <si>
    <t>情     報     通     信</t>
    <rPh sb="0" eb="1">
      <t>ジョウ</t>
    </rPh>
    <rPh sb="6" eb="7">
      <t>ホウ</t>
    </rPh>
    <rPh sb="12" eb="13">
      <t>ツウ</t>
    </rPh>
    <rPh sb="18" eb="19">
      <t>シン</t>
    </rPh>
    <phoneticPr fontId="2"/>
  </si>
  <si>
    <t>統計表番号</t>
    <rPh sb="0" eb="3">
      <t>トウケイヒョウ</t>
    </rPh>
    <rPh sb="3" eb="5">
      <t>バンゴウ</t>
    </rPh>
    <phoneticPr fontId="4"/>
  </si>
  <si>
    <t>名　　称</t>
    <rPh sb="0" eb="1">
      <t>メイ</t>
    </rPh>
    <rPh sb="3" eb="4">
      <t>ショウ</t>
    </rPh>
    <phoneticPr fontId="4"/>
  </si>
  <si>
    <t>第1表</t>
    <rPh sb="0" eb="1">
      <t>ダイ</t>
    </rPh>
    <rPh sb="2" eb="3">
      <t>ヒョウ</t>
    </rPh>
    <phoneticPr fontId="2"/>
  </si>
  <si>
    <t>第2表・3表</t>
    <rPh sb="0" eb="1">
      <t>ダイ</t>
    </rPh>
    <rPh sb="2" eb="3">
      <t>ヒョウ</t>
    </rPh>
    <rPh sb="5" eb="6">
      <t>ヒョウ</t>
    </rPh>
    <phoneticPr fontId="2"/>
  </si>
  <si>
    <t>第4表①</t>
    <rPh sb="0" eb="1">
      <t>ダイ</t>
    </rPh>
    <rPh sb="2" eb="3">
      <t>ヒョウ</t>
    </rPh>
    <phoneticPr fontId="2"/>
  </si>
  <si>
    <t>第4表②</t>
    <rPh sb="0" eb="1">
      <t>ダイ</t>
    </rPh>
    <rPh sb="2" eb="3">
      <t>ヒョウ</t>
    </rPh>
    <phoneticPr fontId="2"/>
  </si>
  <si>
    <t>第5表</t>
    <rPh sb="0" eb="1">
      <t>ダイ</t>
    </rPh>
    <rPh sb="2" eb="3">
      <t>ヒョウ</t>
    </rPh>
    <phoneticPr fontId="2"/>
  </si>
  <si>
    <t>第6表・7表</t>
    <rPh sb="0" eb="1">
      <t>ダイ</t>
    </rPh>
    <rPh sb="2" eb="3">
      <t>ヒョウ</t>
    </rPh>
    <rPh sb="5" eb="6">
      <t>ヒョウ</t>
    </rPh>
    <phoneticPr fontId="2"/>
  </si>
  <si>
    <t>第8表</t>
    <rPh sb="0" eb="1">
      <t>ダイ</t>
    </rPh>
    <rPh sb="2" eb="3">
      <t>ヒョウ</t>
    </rPh>
    <phoneticPr fontId="2"/>
  </si>
  <si>
    <t>年次別事業所数、従業者数、製造品出荷額等　(燕地区・吉田地区・分水地区の合計)</t>
    <phoneticPr fontId="2"/>
  </si>
  <si>
    <t>産業中分類・従業者規模別前年比較表(事業所数)・産業中分類・従業者規模別前年比較表(従業者数)</t>
    <phoneticPr fontId="2"/>
  </si>
  <si>
    <t>産業中分類・従業者規模別前年比較表(製造品出荷額等)</t>
    <phoneticPr fontId="2"/>
  </si>
  <si>
    <t>産業中分類・従業者規模別前年比較表(工業支出額・付加価値額)</t>
    <phoneticPr fontId="2"/>
  </si>
  <si>
    <t>金属製品製造業の推移(燕地区・吉田地区・分水地区の合計)</t>
    <phoneticPr fontId="2"/>
  </si>
  <si>
    <t>第6表　主要業種別事業所数の推移(燕地区・吉田地区・分水地区の合計)</t>
    <rPh sb="0" eb="1">
      <t>ダイ</t>
    </rPh>
    <rPh sb="2" eb="3">
      <t>ヒョウ</t>
    </rPh>
    <rPh sb="4" eb="6">
      <t>シュヨウ</t>
    </rPh>
    <rPh sb="6" eb="8">
      <t>ギョウシュ</t>
    </rPh>
    <rPh sb="8" eb="9">
      <t>ベツ</t>
    </rPh>
    <rPh sb="9" eb="12">
      <t>ジギョウショ</t>
    </rPh>
    <rPh sb="12" eb="13">
      <t>スウ</t>
    </rPh>
    <rPh sb="14" eb="16">
      <t>スイイ</t>
    </rPh>
    <rPh sb="17" eb="18">
      <t>ツバメ</t>
    </rPh>
    <rPh sb="18" eb="20">
      <t>チク</t>
    </rPh>
    <rPh sb="21" eb="23">
      <t>ヨシダ</t>
    </rPh>
    <rPh sb="23" eb="25">
      <t>チク</t>
    </rPh>
    <rPh sb="26" eb="28">
      <t>ブンスイ</t>
    </rPh>
    <rPh sb="28" eb="30">
      <t>チク</t>
    </rPh>
    <rPh sb="31" eb="33">
      <t>ゴウケイ</t>
    </rPh>
    <phoneticPr fontId="1"/>
  </si>
  <si>
    <t>第8表　主要業種別製造品出荷額等の推移(燕地区・吉田地区・分水地区の合計)</t>
    <rPh sb="0" eb="1">
      <t>ダイ</t>
    </rPh>
    <rPh sb="2" eb="3">
      <t>ヒョウ</t>
    </rPh>
    <rPh sb="4" eb="9">
      <t>シュヨウギョウシュベツ</t>
    </rPh>
    <rPh sb="9" eb="12">
      <t>セイゾウヒン</t>
    </rPh>
    <rPh sb="12" eb="14">
      <t>シュッカ</t>
    </rPh>
    <rPh sb="14" eb="15">
      <t>ガク</t>
    </rPh>
    <rPh sb="15" eb="16">
      <t>トウ</t>
    </rPh>
    <rPh sb="17" eb="19">
      <t>スイイ</t>
    </rPh>
    <rPh sb="20" eb="21">
      <t>ツバメ</t>
    </rPh>
    <rPh sb="21" eb="23">
      <t>チク</t>
    </rPh>
    <rPh sb="24" eb="26">
      <t>ヨシダ</t>
    </rPh>
    <rPh sb="26" eb="28">
      <t>チク</t>
    </rPh>
    <rPh sb="29" eb="31">
      <t>ブンスイ</t>
    </rPh>
    <rPh sb="31" eb="33">
      <t>チク</t>
    </rPh>
    <rPh sb="34" eb="36">
      <t>ゴウケイ</t>
    </rPh>
    <phoneticPr fontId="1"/>
  </si>
  <si>
    <t>主要業種別　製造品出荷額等の推移(燕地区・吉田地区・分水地区の合計)</t>
    <phoneticPr fontId="2"/>
  </si>
  <si>
    <t>主要業種別　事業所数の推移・従業者数の推移(燕地区・吉田地区・分水地区の合計)</t>
    <phoneticPr fontId="2"/>
  </si>
  <si>
    <t>「燕市の工業」
該当ページ</t>
    <rPh sb="1" eb="3">
      <t>ツバメシ</t>
    </rPh>
    <rPh sb="4" eb="6">
      <t>コウギョウ</t>
    </rPh>
    <rPh sb="8" eb="10">
      <t>ガイトウ</t>
    </rPh>
    <phoneticPr fontId="2"/>
  </si>
  <si>
    <t>3年</t>
    <rPh sb="1" eb="2">
      <t>ネン</t>
    </rPh>
    <phoneticPr fontId="2"/>
  </si>
  <si>
    <t>30年比</t>
    <rPh sb="2" eb="3">
      <t>ネン</t>
    </rPh>
    <rPh sb="3" eb="4">
      <t>ヒ</t>
    </rPh>
    <phoneticPr fontId="2"/>
  </si>
  <si>
    <t>産業中分類</t>
    <rPh sb="0" eb="2">
      <t>サンギョウ</t>
    </rPh>
    <rPh sb="2" eb="3">
      <t>チュウ</t>
    </rPh>
    <rPh sb="3" eb="5">
      <t>ブンルイ</t>
    </rPh>
    <phoneticPr fontId="2"/>
  </si>
  <si>
    <t>従業者規模</t>
    <rPh sb="0" eb="3">
      <t>ジュウギョウシャ</t>
    </rPh>
    <rPh sb="3" eb="5">
      <t>キボ</t>
    </rPh>
    <phoneticPr fontId="2"/>
  </si>
  <si>
    <t>構成比</t>
    <rPh sb="0" eb="3">
      <t>コウセイヒ</t>
    </rPh>
    <phoneticPr fontId="2"/>
  </si>
  <si>
    <t>総数</t>
    <rPh sb="0" eb="2">
      <t>ソウスウ</t>
    </rPh>
    <phoneticPr fontId="2"/>
  </si>
  <si>
    <t>食料品</t>
    <rPh sb="0" eb="3">
      <t>ショクリョウヒン</t>
    </rPh>
    <phoneticPr fontId="2"/>
  </si>
  <si>
    <t>繊維・衣服</t>
    <rPh sb="0" eb="2">
      <t>センイ</t>
    </rPh>
    <rPh sb="3" eb="5">
      <t>イフク</t>
    </rPh>
    <phoneticPr fontId="2"/>
  </si>
  <si>
    <t>木材</t>
    <rPh sb="0" eb="2">
      <t>モクザイ</t>
    </rPh>
    <phoneticPr fontId="2"/>
  </si>
  <si>
    <t>家具</t>
    <rPh sb="0" eb="2">
      <t>カグ</t>
    </rPh>
    <phoneticPr fontId="2"/>
  </si>
  <si>
    <t>紙加工品</t>
    <rPh sb="0" eb="1">
      <t>カミ</t>
    </rPh>
    <rPh sb="1" eb="3">
      <t>カコウ</t>
    </rPh>
    <rPh sb="3" eb="4">
      <t>ヒン</t>
    </rPh>
    <phoneticPr fontId="2"/>
  </si>
  <si>
    <t>印刷</t>
    <rPh sb="0" eb="2">
      <t>インサツ</t>
    </rPh>
    <phoneticPr fontId="4"/>
  </si>
  <si>
    <t>化学製品</t>
    <rPh sb="0" eb="2">
      <t>カガク</t>
    </rPh>
    <rPh sb="2" eb="4">
      <t>セイヒン</t>
    </rPh>
    <phoneticPr fontId="2"/>
  </si>
  <si>
    <t>石油・石炭</t>
    <rPh sb="0" eb="2">
      <t>セキユ</t>
    </rPh>
    <rPh sb="3" eb="5">
      <t>セキタン</t>
    </rPh>
    <phoneticPr fontId="2"/>
  </si>
  <si>
    <t>窯業</t>
    <rPh sb="0" eb="1">
      <t>カマ</t>
    </rPh>
    <rPh sb="1" eb="2">
      <t>ギョウ</t>
    </rPh>
    <phoneticPr fontId="2"/>
  </si>
  <si>
    <t>鉄鋼</t>
    <rPh sb="0" eb="2">
      <t>テッコウ</t>
    </rPh>
    <phoneticPr fontId="2"/>
  </si>
  <si>
    <t>非鉄金属</t>
    <rPh sb="0" eb="1">
      <t>ヒ</t>
    </rPh>
    <rPh sb="1" eb="2">
      <t>テツ</t>
    </rPh>
    <rPh sb="2" eb="4">
      <t>キンゾク</t>
    </rPh>
    <phoneticPr fontId="2"/>
  </si>
  <si>
    <t>金属製品</t>
    <rPh sb="0" eb="2">
      <t>キンゾク</t>
    </rPh>
    <rPh sb="2" eb="4">
      <t>セイヒン</t>
    </rPh>
    <phoneticPr fontId="2"/>
  </si>
  <si>
    <t>はん用機械</t>
    <rPh sb="2" eb="3">
      <t>ヨウ</t>
    </rPh>
    <rPh sb="3" eb="5">
      <t>キカイ</t>
    </rPh>
    <phoneticPr fontId="2"/>
  </si>
  <si>
    <t>生産用機械</t>
    <rPh sb="0" eb="3">
      <t>セイサンヨウ</t>
    </rPh>
    <rPh sb="3" eb="5">
      <t>キカイ</t>
    </rPh>
    <phoneticPr fontId="2"/>
  </si>
  <si>
    <t>業務用機械</t>
    <rPh sb="0" eb="3">
      <t>ギョウムヨウ</t>
    </rPh>
    <rPh sb="3" eb="5">
      <t>キカイ</t>
    </rPh>
    <phoneticPr fontId="2"/>
  </si>
  <si>
    <t>電子部品</t>
    <rPh sb="0" eb="2">
      <t>デンシ</t>
    </rPh>
    <rPh sb="2" eb="4">
      <t>ブヒン</t>
    </rPh>
    <phoneticPr fontId="2"/>
  </si>
  <si>
    <t>電気機械器具</t>
    <rPh sb="0" eb="2">
      <t>デンキ</t>
    </rPh>
    <rPh sb="2" eb="4">
      <t>キカイ</t>
    </rPh>
    <rPh sb="4" eb="6">
      <t>キグ</t>
    </rPh>
    <phoneticPr fontId="2"/>
  </si>
  <si>
    <t>情報通信</t>
    <rPh sb="0" eb="2">
      <t>ジョウホウ</t>
    </rPh>
    <rPh sb="2" eb="4">
      <t>ツウシン</t>
    </rPh>
    <phoneticPr fontId="2"/>
  </si>
  <si>
    <t>輸送用機械器具</t>
    <rPh sb="0" eb="2">
      <t>ユソウ</t>
    </rPh>
    <rPh sb="2" eb="3">
      <t>ヨウ</t>
    </rPh>
    <rPh sb="3" eb="7">
      <t>キカイキグ</t>
    </rPh>
    <phoneticPr fontId="2"/>
  </si>
  <si>
    <t>その他の製品</t>
    <rPh sb="2" eb="3">
      <t>タ</t>
    </rPh>
    <rPh sb="4" eb="6">
      <t>セイヒン</t>
    </rPh>
    <phoneticPr fontId="2"/>
  </si>
  <si>
    <t>4～9人</t>
    <rPh sb="3" eb="4">
      <t>ニン</t>
    </rPh>
    <phoneticPr fontId="2"/>
  </si>
  <si>
    <t>10～19人</t>
    <rPh sb="5" eb="6">
      <t>ニン</t>
    </rPh>
    <phoneticPr fontId="2"/>
  </si>
  <si>
    <t>20～29人</t>
    <rPh sb="5" eb="6">
      <t>ニン</t>
    </rPh>
    <phoneticPr fontId="2"/>
  </si>
  <si>
    <t>30～49人</t>
    <rPh sb="5" eb="6">
      <t>ニン</t>
    </rPh>
    <phoneticPr fontId="2"/>
  </si>
  <si>
    <t>50～99人</t>
    <rPh sb="5" eb="6">
      <t>ニン</t>
    </rPh>
    <phoneticPr fontId="2"/>
  </si>
  <si>
    <t>100人以上</t>
    <rPh sb="3" eb="4">
      <t>ニン</t>
    </rPh>
    <rPh sb="4" eb="6">
      <t>イジョウ</t>
    </rPh>
    <phoneticPr fontId="2"/>
  </si>
  <si>
    <t>現金給与総額</t>
    <rPh sb="0" eb="2">
      <t>ゲンキン</t>
    </rPh>
    <rPh sb="2" eb="6">
      <t>キュウヨソウガク</t>
    </rPh>
    <phoneticPr fontId="2"/>
  </si>
  <si>
    <t>第1表　年次別事業所数、従業者数、製造品出荷額等</t>
    <rPh sb="0" eb="1">
      <t>ダイ</t>
    </rPh>
    <rPh sb="2" eb="3">
      <t>ヒョウ</t>
    </rPh>
    <rPh sb="4" eb="6">
      <t>ネンジ</t>
    </rPh>
    <rPh sb="6" eb="7">
      <t>ベツ</t>
    </rPh>
    <rPh sb="7" eb="10">
      <t>ジギョウショ</t>
    </rPh>
    <rPh sb="10" eb="11">
      <t>スウ</t>
    </rPh>
    <rPh sb="12" eb="15">
      <t>ジュウギョウシャ</t>
    </rPh>
    <rPh sb="15" eb="16">
      <t>スウ</t>
    </rPh>
    <rPh sb="17" eb="20">
      <t>セイゾウヒン</t>
    </rPh>
    <rPh sb="20" eb="22">
      <t>シュッカ</t>
    </rPh>
    <rPh sb="22" eb="23">
      <t>ガク</t>
    </rPh>
    <rPh sb="23" eb="24">
      <t>トウ</t>
    </rPh>
    <phoneticPr fontId="2"/>
  </si>
  <si>
    <t>(燕地区・吉田地区・分水地区の合計)</t>
    <rPh sb="1" eb="2">
      <t>ツバメ</t>
    </rPh>
    <rPh sb="2" eb="4">
      <t>チク</t>
    </rPh>
    <rPh sb="5" eb="7">
      <t>ヨシダ</t>
    </rPh>
    <rPh sb="7" eb="9">
      <t>チク</t>
    </rPh>
    <rPh sb="10" eb="12">
      <t>ブンスイ</t>
    </rPh>
    <rPh sb="12" eb="14">
      <t>チク</t>
    </rPh>
    <rPh sb="15" eb="17">
      <t>ゴウケイ</t>
    </rPh>
    <phoneticPr fontId="2"/>
  </si>
  <si>
    <t>22年比</t>
    <rPh sb="2" eb="3">
      <t>ネン</t>
    </rPh>
    <rPh sb="3" eb="4">
      <t>ヒ</t>
    </rPh>
    <phoneticPr fontId="2"/>
  </si>
  <si>
    <t>万円</t>
    <rPh sb="0" eb="1">
      <t>マン</t>
    </rPh>
    <rPh sb="1" eb="2">
      <t>エン</t>
    </rPh>
    <phoneticPr fontId="2"/>
  </si>
  <si>
    <t>元年</t>
    <rPh sb="0" eb="1">
      <t>ガン</t>
    </rPh>
    <rPh sb="1" eb="2">
      <t>ネン</t>
    </rPh>
    <phoneticPr fontId="2"/>
  </si>
  <si>
    <r>
      <rPr>
        <u/>
        <sz val="11"/>
        <color theme="1"/>
        <rFont val="ＭＳ Ｐ明朝"/>
        <family val="1"/>
        <charset val="128"/>
      </rPr>
      <t>2</t>
    </r>
    <r>
      <rPr>
        <sz val="11"/>
        <color theme="1"/>
        <rFont val="ＭＳ Ｐ明朝"/>
        <family val="1"/>
        <charset val="128"/>
      </rPr>
      <t>年</t>
    </r>
    <rPh sb="1" eb="2">
      <t>ネン</t>
    </rPh>
    <phoneticPr fontId="2"/>
  </si>
  <si>
    <r>
      <rPr>
        <u val="double"/>
        <sz val="11"/>
        <color theme="1"/>
        <rFont val="ＭＳ Ｐ明朝"/>
        <family val="1"/>
        <charset val="128"/>
      </rPr>
      <t>3</t>
    </r>
    <r>
      <rPr>
        <sz val="11"/>
        <color theme="1"/>
        <rFont val="ＭＳ Ｐ明朝"/>
        <family val="1"/>
        <charset val="128"/>
      </rPr>
      <t>年</t>
    </r>
    <rPh sb="1" eb="2">
      <t>ネン</t>
    </rPh>
    <phoneticPr fontId="2"/>
  </si>
  <si>
    <t xml:space="preserve">         従業者数</t>
    <rPh sb="9" eb="12">
      <t>ジュウギョウシャ</t>
    </rPh>
    <rPh sb="12" eb="13">
      <t>スウ</t>
    </rPh>
    <phoneticPr fontId="2"/>
  </si>
  <si>
    <t>令和４年</t>
    <rPh sb="0" eb="2">
      <t>レイワ</t>
    </rPh>
    <rPh sb="3" eb="4">
      <t>ネン</t>
    </rPh>
    <phoneticPr fontId="2"/>
  </si>
  <si>
    <t>　男</t>
    <rPh sb="1" eb="2">
      <t>オトコ</t>
    </rPh>
    <phoneticPr fontId="2"/>
  </si>
  <si>
    <t>　女</t>
    <rPh sb="1" eb="2">
      <t>オンナ</t>
    </rPh>
    <phoneticPr fontId="2"/>
  </si>
  <si>
    <t>1～3人）</t>
    <rPh sb="3" eb="4">
      <t>ニン</t>
    </rPh>
    <phoneticPr fontId="2"/>
  </si>
  <si>
    <t>個人経営を</t>
  </si>
  <si>
    <t>含まないので、</t>
  </si>
  <si>
    <t>単純比較でき</t>
    <rPh sb="0" eb="2">
      <t>タンジュン</t>
    </rPh>
    <rPh sb="2" eb="4">
      <t>ヒカク</t>
    </rPh>
    <phoneticPr fontId="2"/>
  </si>
  <si>
    <t>令和4年</t>
    <rPh sb="0" eb="2">
      <t>レイワ</t>
    </rPh>
    <rPh sb="3" eb="4">
      <t>ネン</t>
    </rPh>
    <phoneticPr fontId="2"/>
  </si>
  <si>
    <t xml:space="preserve">   総数</t>
    <rPh sb="3" eb="5">
      <t>ソウスウ</t>
    </rPh>
    <phoneticPr fontId="2"/>
  </si>
  <si>
    <t>(1～3人）</t>
    <rPh sb="4" eb="5">
      <t>ニン</t>
    </rPh>
    <phoneticPr fontId="2"/>
  </si>
  <si>
    <t>単純比較でき</t>
    <rPh sb="0" eb="2">
      <t>タンジュン</t>
    </rPh>
    <phoneticPr fontId="2"/>
  </si>
  <si>
    <t>４人以上</t>
    <rPh sb="1" eb="4">
      <t>ニンイジョウ</t>
    </rPh>
    <phoneticPr fontId="2"/>
  </si>
  <si>
    <t>全数</t>
    <rPh sb="0" eb="2">
      <t>ゼンスウ</t>
    </rPh>
    <phoneticPr fontId="2"/>
  </si>
  <si>
    <t>第3表　産業中分類・従業者規模別前年比較表(従業者数)</t>
    <rPh sb="0" eb="1">
      <t>ダイ</t>
    </rPh>
    <rPh sb="2" eb="3">
      <t>ヒョウ</t>
    </rPh>
    <rPh sb="4" eb="6">
      <t>サンギョウ</t>
    </rPh>
    <rPh sb="6" eb="9">
      <t>チュウブンルイ</t>
    </rPh>
    <rPh sb="10" eb="13">
      <t>ジュウギョウシャ</t>
    </rPh>
    <rPh sb="13" eb="16">
      <t>キボベツ</t>
    </rPh>
    <rPh sb="16" eb="18">
      <t>ゼンネン</t>
    </rPh>
    <rPh sb="18" eb="20">
      <t>ヒカク</t>
    </rPh>
    <rPh sb="20" eb="21">
      <t>ヒョウ</t>
    </rPh>
    <rPh sb="22" eb="25">
      <t>ジュウギョウシャ</t>
    </rPh>
    <rPh sb="25" eb="26">
      <t>スウ</t>
    </rPh>
    <phoneticPr fontId="2"/>
  </si>
  <si>
    <t>第2表　産業中分類・従業者規模別前年比較表(事業所数)</t>
    <rPh sb="0" eb="1">
      <t>ダイ</t>
    </rPh>
    <rPh sb="2" eb="3">
      <t>ヒョウ</t>
    </rPh>
    <rPh sb="4" eb="6">
      <t>サンギョウ</t>
    </rPh>
    <rPh sb="6" eb="7">
      <t>チュウ</t>
    </rPh>
    <rPh sb="7" eb="9">
      <t>ブンルイ</t>
    </rPh>
    <rPh sb="10" eb="13">
      <t>ジュウギョウシャ</t>
    </rPh>
    <rPh sb="13" eb="15">
      <t>キボ</t>
    </rPh>
    <rPh sb="15" eb="16">
      <t>ベツ</t>
    </rPh>
    <rPh sb="16" eb="18">
      <t>ゼンネン</t>
    </rPh>
    <rPh sb="18" eb="20">
      <t>ヒカク</t>
    </rPh>
    <rPh sb="20" eb="21">
      <t>ヒョウ</t>
    </rPh>
    <rPh sb="22" eb="25">
      <t>ジギョウショ</t>
    </rPh>
    <rPh sb="25" eb="26">
      <t>スウ</t>
    </rPh>
    <phoneticPr fontId="2"/>
  </si>
  <si>
    <t>工業支出額
（現金給与総額+原材料使用額等）※内訳は欄外</t>
    <rPh sb="0" eb="2">
      <t>コウギョウ</t>
    </rPh>
    <rPh sb="2" eb="5">
      <t>シシュツガク</t>
    </rPh>
    <rPh sb="7" eb="11">
      <t>ゲンキンキュウヨ</t>
    </rPh>
    <rPh sb="11" eb="13">
      <t>ソウガク</t>
    </rPh>
    <rPh sb="14" eb="17">
      <t>ゲンザイリョウ</t>
    </rPh>
    <rPh sb="17" eb="20">
      <t>シヨウガク</t>
    </rPh>
    <rPh sb="20" eb="21">
      <t>トウ</t>
    </rPh>
    <rPh sb="23" eb="25">
      <t>ウチワケ</t>
    </rPh>
    <rPh sb="26" eb="28">
      <t>ランガイ</t>
    </rPh>
    <phoneticPr fontId="1"/>
  </si>
  <si>
    <t>原材料使用額等</t>
    <rPh sb="0" eb="3">
      <t>ゲンザイリョウ</t>
    </rPh>
    <rPh sb="3" eb="5">
      <t>シヨウ</t>
    </rPh>
    <rPh sb="5" eb="6">
      <t>ガク</t>
    </rPh>
    <rPh sb="6" eb="7">
      <t>トウ</t>
    </rPh>
    <phoneticPr fontId="2"/>
  </si>
  <si>
    <t>令和３年</t>
    <rPh sb="0" eb="2">
      <t>レイワ</t>
    </rPh>
    <rPh sb="3" eb="4">
      <t>ネン</t>
    </rPh>
    <phoneticPr fontId="1"/>
  </si>
  <si>
    <t>令和２年</t>
    <rPh sb="0" eb="2">
      <t>レイワ</t>
    </rPh>
    <rPh sb="3" eb="4">
      <t>ネン</t>
    </rPh>
    <phoneticPr fontId="1"/>
  </si>
  <si>
    <t>第4表　産業中分類・従業者規模別前年比較表(工業支出額・付加価値額)4人以上の事業所</t>
    <rPh sb="0" eb="1">
      <t>ダイ</t>
    </rPh>
    <rPh sb="2" eb="3">
      <t>ヒョウ</t>
    </rPh>
    <rPh sb="4" eb="6">
      <t>サンギョウ</t>
    </rPh>
    <rPh sb="6" eb="9">
      <t>チュウブンルイ</t>
    </rPh>
    <rPh sb="10" eb="13">
      <t>ジュウギョウシャ</t>
    </rPh>
    <rPh sb="13" eb="15">
      <t>キボ</t>
    </rPh>
    <rPh sb="15" eb="16">
      <t>ベツ</t>
    </rPh>
    <rPh sb="16" eb="18">
      <t>ゼンネン</t>
    </rPh>
    <rPh sb="18" eb="20">
      <t>ヒカク</t>
    </rPh>
    <rPh sb="20" eb="21">
      <t>ヒョウ</t>
    </rPh>
    <rPh sb="22" eb="24">
      <t>コウギョウ</t>
    </rPh>
    <rPh sb="24" eb="26">
      <t>シシュツ</t>
    </rPh>
    <rPh sb="26" eb="27">
      <t>ガク</t>
    </rPh>
    <rPh sb="28" eb="30">
      <t>フカ</t>
    </rPh>
    <rPh sb="30" eb="33">
      <t>カチガク</t>
    </rPh>
    <rPh sb="35" eb="38">
      <t>ニンイジョウ</t>
    </rPh>
    <rPh sb="39" eb="42">
      <t>ジギョウショ</t>
    </rPh>
    <phoneticPr fontId="1"/>
  </si>
  <si>
    <t>産業細分類</t>
    <rPh sb="0" eb="2">
      <t>サンギョウ</t>
    </rPh>
    <rPh sb="2" eb="3">
      <t>サイ</t>
    </rPh>
    <rPh sb="3" eb="5">
      <t>ブンルイ</t>
    </rPh>
    <phoneticPr fontId="2"/>
  </si>
  <si>
    <t>令和元年</t>
    <rPh sb="0" eb="4">
      <t>レイワガンネン</t>
    </rPh>
    <phoneticPr fontId="2"/>
  </si>
  <si>
    <t>４年</t>
    <rPh sb="1" eb="2">
      <t>ネン</t>
    </rPh>
    <phoneticPr fontId="2"/>
  </si>
  <si>
    <t>元年比</t>
    <rPh sb="0" eb="1">
      <t>ガン</t>
    </rPh>
    <rPh sb="1" eb="2">
      <t>ネン</t>
    </rPh>
    <rPh sb="2" eb="3">
      <t>ヒ</t>
    </rPh>
    <phoneticPr fontId="2"/>
  </si>
  <si>
    <t>計</t>
    <rPh sb="0" eb="1">
      <t>ケイ</t>
    </rPh>
    <phoneticPr fontId="2"/>
  </si>
  <si>
    <t>金   属   洋   食   器</t>
    <rPh sb="0" eb="1">
      <t>キン</t>
    </rPh>
    <rPh sb="4" eb="5">
      <t>ゾク</t>
    </rPh>
    <rPh sb="8" eb="9">
      <t>ヨウ</t>
    </rPh>
    <rPh sb="12" eb="13">
      <t>ショク</t>
    </rPh>
    <rPh sb="16" eb="17">
      <t>キ</t>
    </rPh>
    <phoneticPr fontId="2"/>
  </si>
  <si>
    <t>利   器   工   匠   具</t>
    <rPh sb="0" eb="1">
      <t>リ</t>
    </rPh>
    <rPh sb="4" eb="5">
      <t>キ</t>
    </rPh>
    <rPh sb="8" eb="9">
      <t>タクミ</t>
    </rPh>
    <rPh sb="12" eb="13">
      <t>タクミ</t>
    </rPh>
    <rPh sb="16" eb="17">
      <t>グ</t>
    </rPh>
    <phoneticPr fontId="2"/>
  </si>
  <si>
    <t>作     業     工     具</t>
    <rPh sb="0" eb="1">
      <t>サク</t>
    </rPh>
    <rPh sb="6" eb="7">
      <t>ギョウ</t>
    </rPh>
    <rPh sb="12" eb="13">
      <t>タクミ</t>
    </rPh>
    <rPh sb="18" eb="19">
      <t>グ</t>
    </rPh>
    <phoneticPr fontId="2"/>
  </si>
  <si>
    <t>製     缶     板     金</t>
    <rPh sb="0" eb="1">
      <t>セイ</t>
    </rPh>
    <rPh sb="6" eb="7">
      <t>カン</t>
    </rPh>
    <rPh sb="12" eb="13">
      <t>イタ</t>
    </rPh>
    <rPh sb="18" eb="19">
      <t>キン</t>
    </rPh>
    <phoneticPr fontId="2"/>
  </si>
  <si>
    <t>金     属     器     物</t>
    <rPh sb="0" eb="1">
      <t>キン</t>
    </rPh>
    <rPh sb="6" eb="7">
      <t>ゾク</t>
    </rPh>
    <rPh sb="12" eb="13">
      <t>キ</t>
    </rPh>
    <rPh sb="18" eb="19">
      <t>ブツ</t>
    </rPh>
    <phoneticPr fontId="2"/>
  </si>
  <si>
    <t>金     属     彫     刻</t>
    <rPh sb="0" eb="1">
      <t>キン</t>
    </rPh>
    <rPh sb="6" eb="7">
      <t>ゾク</t>
    </rPh>
    <rPh sb="12" eb="13">
      <t>チョウ</t>
    </rPh>
    <rPh sb="18" eb="19">
      <t>コク</t>
    </rPh>
    <phoneticPr fontId="2"/>
  </si>
  <si>
    <t>電   気    め   っ   き</t>
    <rPh sb="0" eb="1">
      <t>デン</t>
    </rPh>
    <rPh sb="4" eb="5">
      <t>キ</t>
    </rPh>
    <phoneticPr fontId="2"/>
  </si>
  <si>
    <t>金   属   研   磨   等</t>
    <rPh sb="0" eb="1">
      <t>キン</t>
    </rPh>
    <rPh sb="4" eb="5">
      <t>ゾク</t>
    </rPh>
    <rPh sb="8" eb="9">
      <t>ケン</t>
    </rPh>
    <rPh sb="12" eb="13">
      <t>オサム</t>
    </rPh>
    <rPh sb="16" eb="17">
      <t>トウ</t>
    </rPh>
    <phoneticPr fontId="2"/>
  </si>
  <si>
    <t>農   業   用   機   械</t>
    <rPh sb="0" eb="1">
      <t>ノウ</t>
    </rPh>
    <rPh sb="4" eb="5">
      <t>ギョウ</t>
    </rPh>
    <rPh sb="8" eb="9">
      <t>ヨウ</t>
    </rPh>
    <rPh sb="12" eb="13">
      <t>キ</t>
    </rPh>
    <rPh sb="16" eb="17">
      <t>カイ</t>
    </rPh>
    <phoneticPr fontId="2"/>
  </si>
  <si>
    <t>金  型  ・ 同 部 分 品</t>
    <rPh sb="0" eb="1">
      <t>キン</t>
    </rPh>
    <rPh sb="3" eb="4">
      <t>ガタ</t>
    </rPh>
    <rPh sb="8" eb="9">
      <t>ドウ</t>
    </rPh>
    <rPh sb="10" eb="11">
      <t>ブ</t>
    </rPh>
    <rPh sb="12" eb="13">
      <t>フン</t>
    </rPh>
    <rPh sb="14" eb="15">
      <t>ヒン</t>
    </rPh>
    <phoneticPr fontId="2"/>
  </si>
  <si>
    <t>※ 鉄                 鋼</t>
    <rPh sb="2" eb="3">
      <t>テツ</t>
    </rPh>
    <rPh sb="20" eb="21">
      <t>コウ</t>
    </rPh>
    <phoneticPr fontId="2"/>
  </si>
  <si>
    <t>※ 電 気 機 械 器 具</t>
    <rPh sb="2" eb="3">
      <t>デン</t>
    </rPh>
    <rPh sb="4" eb="5">
      <t>キ</t>
    </rPh>
    <rPh sb="6" eb="7">
      <t>キ</t>
    </rPh>
    <rPh sb="8" eb="9">
      <t>カイ</t>
    </rPh>
    <rPh sb="10" eb="11">
      <t>キ</t>
    </rPh>
    <rPh sb="12" eb="13">
      <t>グ</t>
    </rPh>
    <phoneticPr fontId="2"/>
  </si>
  <si>
    <t>電     子     部     品</t>
    <rPh sb="0" eb="1">
      <t>デン</t>
    </rPh>
    <rPh sb="6" eb="7">
      <t>コ</t>
    </rPh>
    <rPh sb="12" eb="13">
      <t>ブ</t>
    </rPh>
    <rPh sb="18" eb="19">
      <t>ヒン</t>
    </rPh>
    <phoneticPr fontId="2"/>
  </si>
  <si>
    <t>令和元年</t>
    <rPh sb="0" eb="2">
      <t>レイワ</t>
    </rPh>
    <rPh sb="2" eb="3">
      <t>ゲン</t>
    </rPh>
    <rPh sb="3" eb="4">
      <t>ネン</t>
    </rPh>
    <phoneticPr fontId="2"/>
  </si>
  <si>
    <t>２年</t>
    <rPh sb="1" eb="2">
      <t>ネン</t>
    </rPh>
    <phoneticPr fontId="2"/>
  </si>
  <si>
    <t>R03年</t>
    <rPh sb="3" eb="4">
      <t>ネン</t>
    </rPh>
    <phoneticPr fontId="2"/>
  </si>
  <si>
    <t>p5</t>
    <phoneticPr fontId="2"/>
  </si>
  <si>
    <t>p6・7</t>
    <phoneticPr fontId="2"/>
  </si>
  <si>
    <t>p8</t>
    <phoneticPr fontId="2"/>
  </si>
  <si>
    <t>p9</t>
    <phoneticPr fontId="2"/>
  </si>
  <si>
    <t>p10</t>
    <phoneticPr fontId="2"/>
  </si>
  <si>
    <t>p11・12</t>
    <phoneticPr fontId="2"/>
  </si>
  <si>
    <t>p13</t>
    <phoneticPr fontId="2"/>
  </si>
  <si>
    <t>出典：「令和5年燕市の工業-～2023年経済構造実態調査（製造業事業所調査）結果から～」</t>
    <rPh sb="0" eb="2">
      <t>シュッテン</t>
    </rPh>
    <rPh sb="4" eb="6">
      <t>レイワ</t>
    </rPh>
    <rPh sb="7" eb="8">
      <t>ネン</t>
    </rPh>
    <rPh sb="8" eb="10">
      <t>ツバメシ</t>
    </rPh>
    <rPh sb="11" eb="13">
      <t>コウギョウ</t>
    </rPh>
    <rPh sb="22" eb="24">
      <t>コウゾウ</t>
    </rPh>
    <rPh sb="24" eb="28">
      <t>ジッタイチョウサ</t>
    </rPh>
    <rPh sb="32" eb="37">
      <t>ジギョウショチョウサ</t>
    </rPh>
    <phoneticPr fontId="2"/>
  </si>
  <si>
    <r>
      <t>※　2023年経済構造実態調査（製造業事業所調査）については、売上高（製造品出荷額等）を上位から累積し、当該分類に係る売上高　　製造品出荷額等）総額の９割を達成する範囲に含まれる事業所を調査対象とし、その報告を基に残りの１割の事業所について推計した上で全事業所の結果として集計しています。そのため、推計個票の名簿がないため、</t>
    </r>
    <r>
      <rPr>
        <b/>
        <sz val="11"/>
        <color theme="1"/>
        <rFont val="游ゴシック"/>
        <family val="3"/>
        <charset val="128"/>
        <scheme val="minor"/>
      </rPr>
      <t>地区別集計は不可能</t>
    </r>
    <r>
      <rPr>
        <sz val="11"/>
        <color theme="1"/>
        <rFont val="游ゴシック"/>
        <family val="2"/>
        <charset val="128"/>
        <scheme val="minor"/>
      </rPr>
      <t xml:space="preserve">となりましたので、ご了承ください。
</t>
    </r>
    <phoneticPr fontId="2"/>
  </si>
  <si>
    <t>　年次</t>
    <phoneticPr fontId="2"/>
  </si>
  <si>
    <t>　</t>
    <phoneticPr fontId="2"/>
  </si>
  <si>
    <t>(1,417)</t>
    <phoneticPr fontId="2"/>
  </si>
  <si>
    <t>-</t>
    <phoneticPr fontId="2"/>
  </si>
  <si>
    <t>(1,227)</t>
    <phoneticPr fontId="2"/>
  </si>
  <si>
    <t>(1,374)</t>
    <phoneticPr fontId="2"/>
  </si>
  <si>
    <t>(1,328)</t>
    <phoneticPr fontId="2"/>
  </si>
  <si>
    <t>(1,283)</t>
    <phoneticPr fontId="2"/>
  </si>
  <si>
    <t>(1,022)</t>
    <phoneticPr fontId="2"/>
  </si>
  <si>
    <t>(1,142)</t>
    <phoneticPr fontId="2"/>
  </si>
  <si>
    <t>(1,089)</t>
    <phoneticPr fontId="2"/>
  </si>
  <si>
    <t>元年</t>
    <phoneticPr fontId="2"/>
  </si>
  <si>
    <t>(1,050)</t>
    <phoneticPr fontId="2"/>
  </si>
  <si>
    <t>(1,903)</t>
    <phoneticPr fontId="2"/>
  </si>
  <si>
    <t>(1,016)</t>
    <phoneticPr fontId="2"/>
  </si>
  <si>
    <t>(1,835)</t>
    <phoneticPr fontId="2"/>
  </si>
  <si>
    <t>(156)</t>
    <phoneticPr fontId="2"/>
  </si>
  <si>
    <t>(349)</t>
    <phoneticPr fontId="2"/>
  </si>
  <si>
    <t>(  159)</t>
    <phoneticPr fontId="2"/>
  </si>
  <si>
    <t>(358)</t>
    <phoneticPr fontId="2"/>
  </si>
  <si>
    <t>(  160)</t>
    <phoneticPr fontId="2"/>
  </si>
  <si>
    <t>(360)</t>
    <phoneticPr fontId="2"/>
  </si>
  <si>
    <r>
      <rPr>
        <u val="double"/>
        <sz val="11"/>
        <color theme="1"/>
        <rFont val="ＭＳ Ｐ明朝"/>
        <family val="1"/>
        <charset val="128"/>
      </rPr>
      <t>4</t>
    </r>
    <r>
      <rPr>
        <sz val="11"/>
        <color theme="1"/>
        <rFont val="ＭＳ Ｐ明朝"/>
        <family val="1"/>
        <charset val="128"/>
      </rPr>
      <t>年</t>
    </r>
    <rPh sb="1" eb="2">
      <t>ネン</t>
    </rPh>
    <phoneticPr fontId="2"/>
  </si>
  <si>
    <t>事　　業　　所　　数</t>
    <rPh sb="0" eb="1">
      <t>コト</t>
    </rPh>
    <rPh sb="3" eb="4">
      <t>ギョウ</t>
    </rPh>
    <rPh sb="6" eb="7">
      <t>ショ</t>
    </rPh>
    <rPh sb="9" eb="10">
      <t>カズ</t>
    </rPh>
    <phoneticPr fontId="2"/>
  </si>
  <si>
    <t>令和5年</t>
    <rPh sb="0" eb="2">
      <t>レイワ</t>
    </rPh>
    <rPh sb="3" eb="4">
      <t>ネン</t>
    </rPh>
    <phoneticPr fontId="2"/>
  </si>
  <si>
    <t>4年比</t>
    <rPh sb="1" eb="2">
      <t>ネン</t>
    </rPh>
    <rPh sb="2" eb="3">
      <t>ヒ</t>
    </rPh>
    <phoneticPr fontId="2"/>
  </si>
  <si>
    <t>％</t>
    <phoneticPr fontId="2"/>
  </si>
  <si>
    <t>飲料</t>
    <phoneticPr fontId="2"/>
  </si>
  <si>
    <t>プラスチック</t>
    <phoneticPr fontId="2"/>
  </si>
  <si>
    <t>ゴム</t>
    <phoneticPr fontId="2"/>
  </si>
  <si>
    <t>ない</t>
    <phoneticPr fontId="2"/>
  </si>
  <si>
    <t>％</t>
    <phoneticPr fontId="2"/>
  </si>
  <si>
    <t>飲料</t>
    <phoneticPr fontId="2"/>
  </si>
  <si>
    <t>-</t>
    <phoneticPr fontId="2"/>
  </si>
  <si>
    <t>（</t>
    <phoneticPr fontId="2"/>
  </si>
  <si>
    <t>ゴム</t>
    <phoneticPr fontId="2"/>
  </si>
  <si>
    <t>ゴム</t>
    <phoneticPr fontId="2"/>
  </si>
  <si>
    <t>R04年</t>
    <rPh sb="3" eb="4">
      <t>ネン</t>
    </rPh>
    <phoneticPr fontId="2"/>
  </si>
  <si>
    <t>R03年比</t>
    <rPh sb="3" eb="4">
      <t>ネン</t>
    </rPh>
    <rPh sb="4" eb="5">
      <t>ヒ</t>
    </rPh>
    <phoneticPr fontId="2"/>
  </si>
  <si>
    <t>％</t>
    <phoneticPr fontId="2"/>
  </si>
  <si>
    <t>飲料</t>
    <phoneticPr fontId="2"/>
  </si>
  <si>
    <t>x</t>
    <phoneticPr fontId="2"/>
  </si>
  <si>
    <t>x</t>
    <phoneticPr fontId="2"/>
  </si>
  <si>
    <t>第4表　産業中分類・従業者規模別前年比較表(製造品出荷額)</t>
    <rPh sb="0" eb="1">
      <t>ダイ</t>
    </rPh>
    <rPh sb="2" eb="3">
      <t>ヒョウ</t>
    </rPh>
    <rPh sb="4" eb="6">
      <t>サンギョウ</t>
    </rPh>
    <rPh sb="6" eb="9">
      <t>チュウブンルイ</t>
    </rPh>
    <rPh sb="10" eb="13">
      <t>ジュウギョウシャ</t>
    </rPh>
    <rPh sb="13" eb="15">
      <t>キボ</t>
    </rPh>
    <rPh sb="15" eb="16">
      <t>ベツ</t>
    </rPh>
    <rPh sb="16" eb="18">
      <t>ゼンネン</t>
    </rPh>
    <rPh sb="18" eb="20">
      <t>ヒカク</t>
    </rPh>
    <rPh sb="20" eb="21">
      <t>ヒョウ</t>
    </rPh>
    <rPh sb="22" eb="25">
      <t>セイゾウヒン</t>
    </rPh>
    <rPh sb="25" eb="27">
      <t>シュッカ</t>
    </rPh>
    <rPh sb="27" eb="28">
      <t>ガク</t>
    </rPh>
    <phoneticPr fontId="2"/>
  </si>
  <si>
    <t>付加価値額
（ただし、29人以下は粗付加価値額）</t>
    <phoneticPr fontId="1"/>
  </si>
  <si>
    <t>令和３年比</t>
    <rPh sb="0" eb="2">
      <t>レイワ</t>
    </rPh>
    <rPh sb="3" eb="4">
      <t>ネン</t>
    </rPh>
    <rPh sb="4" eb="5">
      <t>ヒ</t>
    </rPh>
    <phoneticPr fontId="1"/>
  </si>
  <si>
    <t>令和3年比</t>
    <rPh sb="0" eb="2">
      <t>レイワ</t>
    </rPh>
    <rPh sb="3" eb="4">
      <t>ネン</t>
    </rPh>
    <rPh sb="4" eb="5">
      <t>ヒ</t>
    </rPh>
    <phoneticPr fontId="1"/>
  </si>
  <si>
    <t>工業支出額の内訳
（令和4年のみ公表）</t>
    <rPh sb="0" eb="2">
      <t>コウギョウ</t>
    </rPh>
    <rPh sb="2" eb="4">
      <t>シシュツ</t>
    </rPh>
    <rPh sb="4" eb="5">
      <t>ガク</t>
    </rPh>
    <rPh sb="6" eb="8">
      <t>ウチワケ</t>
    </rPh>
    <rPh sb="10" eb="12">
      <t>レイワ</t>
    </rPh>
    <rPh sb="13" eb="14">
      <t>ネン</t>
    </rPh>
    <rPh sb="16" eb="18">
      <t>コウヒョウ</t>
    </rPh>
    <phoneticPr fontId="2"/>
  </si>
  <si>
    <t>％</t>
    <phoneticPr fontId="2"/>
  </si>
  <si>
    <t>(1,004)</t>
    <phoneticPr fontId="2"/>
  </si>
  <si>
    <t>(960)</t>
    <phoneticPr fontId="2"/>
  </si>
  <si>
    <t>(806)</t>
    <phoneticPr fontId="2"/>
  </si>
  <si>
    <t>(826)</t>
    <phoneticPr fontId="2"/>
  </si>
  <si>
    <t>(746)</t>
    <phoneticPr fontId="2"/>
  </si>
  <si>
    <t>％</t>
    <phoneticPr fontId="2"/>
  </si>
  <si>
    <t>-</t>
    <phoneticPr fontId="2"/>
  </si>
  <si>
    <t>(761)</t>
    <phoneticPr fontId="2"/>
  </si>
  <si>
    <t>(852)</t>
    <phoneticPr fontId="2"/>
  </si>
  <si>
    <t>(89)</t>
    <phoneticPr fontId="2"/>
  </si>
  <si>
    <t>(939)</t>
    <phoneticPr fontId="2"/>
  </si>
  <si>
    <t>(1,033)</t>
    <phoneticPr fontId="2"/>
  </si>
  <si>
    <t>（1,309）</t>
    <phoneticPr fontId="2"/>
  </si>
  <si>
    <t>(85)</t>
    <phoneticPr fontId="2"/>
  </si>
  <si>
    <t>(186)</t>
    <phoneticPr fontId="2"/>
  </si>
  <si>
    <t>(88)</t>
    <phoneticPr fontId="2"/>
  </si>
  <si>
    <t>(196)</t>
    <phoneticPr fontId="2"/>
  </si>
  <si>
    <t>(89)</t>
    <phoneticPr fontId="2"/>
  </si>
  <si>
    <t>(198)</t>
    <phoneticPr fontId="2"/>
  </si>
  <si>
    <t>第6表　事業所数の推移(燕地区・吉田地区・分水地区の合計)</t>
    <rPh sb="0" eb="1">
      <t>ダイ</t>
    </rPh>
    <rPh sb="2" eb="3">
      <t>ヒョウ</t>
    </rPh>
    <rPh sb="4" eb="7">
      <t>ジギョウショ</t>
    </rPh>
    <rPh sb="7" eb="8">
      <t>スウ</t>
    </rPh>
    <rPh sb="9" eb="11">
      <t>スイイ</t>
    </rPh>
    <rPh sb="12" eb="13">
      <t>ツバメ</t>
    </rPh>
    <rPh sb="13" eb="15">
      <t>チク</t>
    </rPh>
    <rPh sb="16" eb="18">
      <t>ヨシダ</t>
    </rPh>
    <rPh sb="18" eb="20">
      <t>チク</t>
    </rPh>
    <rPh sb="21" eb="23">
      <t>ブンスイ</t>
    </rPh>
    <rPh sb="23" eb="25">
      <t>チク</t>
    </rPh>
    <rPh sb="26" eb="28">
      <t>ゴウケイ</t>
    </rPh>
    <phoneticPr fontId="2"/>
  </si>
  <si>
    <t>P10</t>
    <phoneticPr fontId="2"/>
  </si>
  <si>
    <t>５年</t>
    <rPh sb="1" eb="2">
      <t>ネン</t>
    </rPh>
    <phoneticPr fontId="2"/>
  </si>
  <si>
    <t>2年比</t>
    <rPh sb="1" eb="2">
      <t>ネン</t>
    </rPh>
    <rPh sb="2" eb="3">
      <t>ヒ</t>
    </rPh>
    <phoneticPr fontId="2"/>
  </si>
  <si>
    <t>２年比</t>
    <rPh sb="1" eb="2">
      <t>ネン</t>
    </rPh>
    <rPh sb="2" eb="3">
      <t>ヒ</t>
    </rPh>
    <phoneticPr fontId="2"/>
  </si>
  <si>
    <t>％</t>
    <phoneticPr fontId="2"/>
  </si>
  <si>
    <t>％</t>
    <phoneticPr fontId="2"/>
  </si>
  <si>
    <t>％</t>
    <phoneticPr fontId="2"/>
  </si>
  <si>
    <t>(826)</t>
    <phoneticPr fontId="2"/>
  </si>
  <si>
    <t>(795)</t>
    <phoneticPr fontId="2"/>
  </si>
  <si>
    <t>(84)</t>
    <phoneticPr fontId="2"/>
  </si>
  <si>
    <t>(85)</t>
    <phoneticPr fontId="2"/>
  </si>
  <si>
    <t>(86)</t>
    <phoneticPr fontId="2"/>
  </si>
  <si>
    <t>(26)</t>
    <phoneticPr fontId="2"/>
  </si>
  <si>
    <t>27</t>
    <phoneticPr fontId="2"/>
  </si>
  <si>
    <t>(23)</t>
    <phoneticPr fontId="2"/>
  </si>
  <si>
    <t>(3)</t>
    <phoneticPr fontId="2"/>
  </si>
  <si>
    <t>(3)</t>
    <phoneticPr fontId="2"/>
  </si>
  <si>
    <t>(8)</t>
    <phoneticPr fontId="2"/>
  </si>
  <si>
    <t>(4)</t>
    <phoneticPr fontId="2"/>
  </si>
  <si>
    <t>(4)</t>
    <phoneticPr fontId="2"/>
  </si>
  <si>
    <t>(174)</t>
    <phoneticPr fontId="2"/>
  </si>
  <si>
    <t>（0）</t>
    <phoneticPr fontId="2"/>
  </si>
  <si>
    <t>（0）</t>
    <phoneticPr fontId="2"/>
  </si>
  <si>
    <t>(18)</t>
    <phoneticPr fontId="2"/>
  </si>
  <si>
    <t>(0）</t>
    <phoneticPr fontId="2"/>
  </si>
  <si>
    <t>(0）</t>
    <phoneticPr fontId="2"/>
  </si>
  <si>
    <t>(5)</t>
    <phoneticPr fontId="2"/>
  </si>
  <si>
    <t>(3)</t>
    <phoneticPr fontId="2"/>
  </si>
  <si>
    <t>(275)</t>
    <phoneticPr fontId="2"/>
  </si>
  <si>
    <t>(6)</t>
    <phoneticPr fontId="2"/>
  </si>
  <si>
    <t>(6)</t>
    <phoneticPr fontId="2"/>
  </si>
  <si>
    <t>(7)</t>
    <phoneticPr fontId="2"/>
  </si>
  <si>
    <t>(2)</t>
    <phoneticPr fontId="2"/>
  </si>
  <si>
    <t>(2)</t>
    <phoneticPr fontId="2"/>
  </si>
  <si>
    <t>2691・2692</t>
    <phoneticPr fontId="2"/>
  </si>
  <si>
    <t>(64)</t>
    <phoneticPr fontId="2"/>
  </si>
  <si>
    <t>(15)</t>
    <phoneticPr fontId="2"/>
  </si>
  <si>
    <t>(15)</t>
    <phoneticPr fontId="2"/>
  </si>
  <si>
    <t>※ プ  ラ  ス  チ  ッ ク</t>
    <phoneticPr fontId="2"/>
  </si>
  <si>
    <t>(28)</t>
    <phoneticPr fontId="2"/>
  </si>
  <si>
    <t>(13)</t>
    <phoneticPr fontId="2"/>
  </si>
  <si>
    <t>(13)</t>
    <phoneticPr fontId="2"/>
  </si>
  <si>
    <t>(5)</t>
    <phoneticPr fontId="2"/>
  </si>
  <si>
    <t>(3）</t>
    <phoneticPr fontId="2"/>
  </si>
  <si>
    <t>(1)</t>
    <phoneticPr fontId="2"/>
  </si>
  <si>
    <t>(1)</t>
    <phoneticPr fontId="2"/>
  </si>
  <si>
    <t>(4)</t>
    <phoneticPr fontId="2"/>
  </si>
  <si>
    <t>(1)</t>
    <phoneticPr fontId="2"/>
  </si>
  <si>
    <t>第7表　従業者数の推移(燕地区・吉田地区・分水地区の合計)</t>
    <rPh sb="0" eb="1">
      <t>ダイ</t>
    </rPh>
    <rPh sb="2" eb="3">
      <t>ヒョウ</t>
    </rPh>
    <rPh sb="4" eb="7">
      <t>ジュウギョウシャ</t>
    </rPh>
    <rPh sb="7" eb="8">
      <t>スウ</t>
    </rPh>
    <rPh sb="9" eb="11">
      <t>スイイ</t>
    </rPh>
    <rPh sb="12" eb="13">
      <t>ツバメ</t>
    </rPh>
    <rPh sb="13" eb="15">
      <t>チク</t>
    </rPh>
    <rPh sb="16" eb="18">
      <t>ヨシダ</t>
    </rPh>
    <rPh sb="18" eb="20">
      <t>チク</t>
    </rPh>
    <rPh sb="21" eb="23">
      <t>ブンスイ</t>
    </rPh>
    <rPh sb="23" eb="25">
      <t>チク</t>
    </rPh>
    <rPh sb="26" eb="28">
      <t>ゴウケイ</t>
    </rPh>
    <phoneticPr fontId="2"/>
  </si>
  <si>
    <t>P11</t>
    <phoneticPr fontId="2"/>
  </si>
  <si>
    <t>5年</t>
    <rPh sb="1" eb="2">
      <t>ネン</t>
    </rPh>
    <phoneticPr fontId="2"/>
  </si>
  <si>
    <t>％</t>
    <phoneticPr fontId="2"/>
  </si>
  <si>
    <t>％</t>
    <phoneticPr fontId="2"/>
  </si>
  <si>
    <t>(1,416)</t>
    <phoneticPr fontId="2"/>
  </si>
  <si>
    <t>(167)</t>
    <phoneticPr fontId="2"/>
  </si>
  <si>
    <t>(48)</t>
    <phoneticPr fontId="2"/>
  </si>
  <si>
    <t>(16)</t>
    <phoneticPr fontId="2"/>
  </si>
  <si>
    <t>(161)</t>
    <phoneticPr fontId="2"/>
  </si>
  <si>
    <t>(331)</t>
    <phoneticPr fontId="2"/>
  </si>
  <si>
    <t>(25)</t>
    <phoneticPr fontId="2"/>
  </si>
  <si>
    <t>(10)</t>
    <phoneticPr fontId="2"/>
  </si>
  <si>
    <t>(416)</t>
    <phoneticPr fontId="2"/>
  </si>
  <si>
    <t>(18)</t>
    <phoneticPr fontId="2"/>
  </si>
  <si>
    <t>2691・2692</t>
    <phoneticPr fontId="2"/>
  </si>
  <si>
    <t>(133)</t>
    <phoneticPr fontId="2"/>
  </si>
  <si>
    <t>※ プ  ラ  ス  チ  ッ ク</t>
    <phoneticPr fontId="2"/>
  </si>
  <si>
    <t>(54)</t>
    <phoneticPr fontId="2"/>
  </si>
  <si>
    <t>(12)</t>
    <phoneticPr fontId="2"/>
  </si>
  <si>
    <t>(14)</t>
    <phoneticPr fontId="2"/>
  </si>
  <si>
    <t>(9)</t>
    <phoneticPr fontId="2"/>
  </si>
  <si>
    <t>％</t>
    <phoneticPr fontId="2"/>
  </si>
  <si>
    <t>x</t>
    <phoneticPr fontId="2"/>
  </si>
  <si>
    <t>ⅹ</t>
    <phoneticPr fontId="2"/>
  </si>
  <si>
    <t>ⅹ</t>
    <phoneticPr fontId="2"/>
  </si>
  <si>
    <t>ⅹ</t>
    <phoneticPr fontId="2"/>
  </si>
  <si>
    <t>ⅹ</t>
    <phoneticPr fontId="2"/>
  </si>
  <si>
    <t>x</t>
    <phoneticPr fontId="2"/>
  </si>
  <si>
    <t>ⅹ</t>
  </si>
  <si>
    <t>2691・2692</t>
    <phoneticPr fontId="2"/>
  </si>
  <si>
    <t>※ プ  ラ  ス  チ  ッ ク</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</si>
</sst>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76" formatCode="0.0"/>
    <numFmt numFmtId="177" formatCode="#,##0;&quot;△ &quot;#,##0"/>
    <numFmt numFmtId="178" formatCode="#,##0.0;&quot;△ &quot;#,##0.0"/>
    <numFmt numFmtId="179" formatCode="0.0_);[Red]\(0.0\)"/>
    <numFmt numFmtId="180" formatCode="\(00\)"/>
    <numFmt numFmtId="181" formatCode="\(000\)"/>
    <numFmt numFmtId="182" formatCode="\(0\)"/>
    <numFmt numFmtId="183" formatCode="0.0%"/>
    <numFmt numFmtId="184" formatCode="#,##0_ "/>
    <numFmt numFmtId="185" formatCode="#,##0.0_ "/>
    <numFmt numFmtId="186" formatCode="#,##0.0_);[Red]\(#,##0.0\)"/>
    <numFmt numFmtId="187" formatCode="#,##0_);[Red]\(#,##0\)"/>
    <numFmt numFmtId="188" formatCode="0.0_ "/>
    <numFmt numFmtId="189" formatCode="#,##0_);\(#,##0\)"/>
    <numFmt numFmtId="190" formatCode="#,##0.0_);\(#,##0.0\)"/>
  </numFmts>
  <fonts count="2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8"/>
      <color theme="3"/>
      <name val="游ゴシック Light"/>
      <family val="2"/>
      <charset val="128"/>
      <scheme val="major"/>
    </font>
    <font>
      <sz val="6"/>
      <name val="ＭＳ Ｐゴシック"/>
      <family val="3"/>
      <charset val="128"/>
    </font>
    <font>
      <b/>
      <sz val="11"/>
      <color theme="1"/>
      <name val="游ゴシック"/>
      <family val="3"/>
      <charset val="128"/>
      <scheme val="minor"/>
    </font>
    <font>
      <u/>
      <sz val="11"/>
      <color theme="10"/>
      <name val="游ゴシック"/>
      <family val="2"/>
      <charset val="128"/>
      <scheme val="minor"/>
    </font>
    <font>
      <sz val="11"/>
      <color theme="1"/>
      <name val="ＭＳ Ｐ明朝"/>
      <family val="1"/>
      <charset val="128"/>
    </font>
    <font>
      <u/>
      <sz val="11"/>
      <color theme="1"/>
      <name val="ＭＳ Ｐ明朝"/>
      <family val="1"/>
      <charset val="128"/>
    </font>
    <font>
      <u val="double"/>
      <sz val="11"/>
      <color theme="1"/>
      <name val="ＭＳ Ｐ明朝"/>
      <family val="1"/>
      <charset val="128"/>
    </font>
    <font>
      <sz val="11"/>
      <color rgb="FFFF0000"/>
      <name val="ＭＳ Ｐ明朝"/>
      <family val="1"/>
      <charset val="128"/>
    </font>
    <font>
      <sz val="11"/>
      <name val="ＭＳ Ｐ明朝"/>
      <family val="1"/>
      <charset val="128"/>
    </font>
    <font>
      <i/>
      <sz val="11"/>
      <color theme="1"/>
      <name val="ＭＳ Ｐ明朝"/>
      <family val="1"/>
      <charset val="128"/>
    </font>
    <font>
      <sz val="8"/>
      <name val="ＭＳ Ｐ明朝"/>
      <family val="1"/>
      <charset val="128"/>
    </font>
    <font>
      <sz val="8"/>
      <color theme="1"/>
      <name val="ＭＳ Ｐ明朝"/>
      <family val="1"/>
      <charset val="128"/>
    </font>
    <font>
      <sz val="9"/>
      <color theme="1"/>
      <name val="ＭＳ Ｐ明朝"/>
      <family val="1"/>
      <charset val="128"/>
    </font>
    <font>
      <i/>
      <sz val="11"/>
      <color rgb="FFFF0000"/>
      <name val="ＭＳ Ｐ明朝"/>
      <family val="1"/>
      <charset val="128"/>
    </font>
    <font>
      <i/>
      <sz val="8"/>
      <color theme="1"/>
      <name val="ＭＳ Ｐ明朝"/>
      <family val="1"/>
      <charset val="128"/>
    </font>
    <font>
      <sz val="10"/>
      <color theme="1"/>
      <name val="ＭＳ Ｐ明朝"/>
      <family val="1"/>
      <charset val="128"/>
    </font>
    <font>
      <sz val="12"/>
      <color theme="1"/>
      <name val="ＭＳ Ｐ明朝"/>
      <family val="1"/>
      <charset val="128"/>
    </font>
    <font>
      <sz val="12"/>
      <name val="ＭＳ Ｐ明朝"/>
      <family val="1"/>
      <charset val="128"/>
    </font>
    <font>
      <sz val="10"/>
      <color theme="1"/>
      <name val="游ゴシック"/>
      <family val="2"/>
      <charset val="128"/>
      <scheme val="minor"/>
    </font>
    <font>
      <sz val="10"/>
      <color theme="1"/>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5" tint="0.79998168889431442"/>
        <bgColor indexed="64"/>
      </patternFill>
    </fill>
  </fills>
  <borders count="28">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ouble">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double">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diagonal/>
    </border>
    <border>
      <left style="double">
        <color indexed="64"/>
      </left>
      <right style="thin">
        <color indexed="64"/>
      </right>
      <top style="thin">
        <color indexed="64"/>
      </top>
      <bottom/>
      <diagonal/>
    </border>
    <border>
      <left style="double">
        <color indexed="64"/>
      </left>
      <right style="double">
        <color indexed="64"/>
      </right>
      <top/>
      <bottom style="thin">
        <color indexed="64"/>
      </bottom>
      <diagonal/>
    </border>
    <border>
      <left style="double">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6" fillId="0" borderId="0" applyNumberFormat="0" applyFill="0" applyBorder="0" applyAlignment="0" applyProtection="0">
      <alignment vertical="center"/>
    </xf>
  </cellStyleXfs>
  <cellXfs count="263">
    <xf numFmtId="0" fontId="0" fillId="0" borderId="0" xfId="0">
      <alignment vertical="center"/>
    </xf>
    <xf numFmtId="0" fontId="0" fillId="2" borderId="0" xfId="0" applyFill="1">
      <alignment vertical="center"/>
    </xf>
    <xf numFmtId="0" fontId="0" fillId="2" borderId="3" xfId="0" applyFill="1" applyBorder="1" applyAlignment="1">
      <alignment horizontal="center" vertical="center"/>
    </xf>
    <xf numFmtId="0" fontId="5" fillId="2" borderId="0" xfId="0" applyFont="1" applyFill="1">
      <alignment vertical="center"/>
    </xf>
    <xf numFmtId="0" fontId="6" fillId="2" borderId="3" xfId="2" applyFill="1" applyBorder="1">
      <alignment vertical="center"/>
    </xf>
    <xf numFmtId="0" fontId="0" fillId="2" borderId="3" xfId="0" applyFill="1" applyBorder="1">
      <alignment vertical="center"/>
    </xf>
    <xf numFmtId="0" fontId="0" fillId="2" borderId="3" xfId="0" applyFill="1" applyBorder="1" applyAlignment="1">
      <alignment vertical="center" wrapText="1"/>
    </xf>
    <xf numFmtId="183" fontId="0" fillId="2" borderId="0" xfId="0" applyNumberFormat="1" applyFill="1">
      <alignment vertical="center"/>
    </xf>
    <xf numFmtId="183" fontId="0" fillId="0" borderId="0" xfId="0" applyNumberFormat="1">
      <alignment vertical="center"/>
    </xf>
    <xf numFmtId="186" fontId="0" fillId="2" borderId="0" xfId="0" applyNumberFormat="1" applyFill="1">
      <alignment vertical="center"/>
    </xf>
    <xf numFmtId="186" fontId="0" fillId="0" borderId="0" xfId="0" applyNumberFormat="1">
      <alignment vertical="center"/>
    </xf>
    <xf numFmtId="185" fontId="0" fillId="2" borderId="0" xfId="0" applyNumberFormat="1" applyFill="1">
      <alignment vertical="center"/>
    </xf>
    <xf numFmtId="185" fontId="0" fillId="0" borderId="0" xfId="0" applyNumberFormat="1">
      <alignment vertical="center"/>
    </xf>
    <xf numFmtId="179" fontId="0" fillId="2" borderId="0" xfId="0" applyNumberFormat="1" applyFill="1">
      <alignment vertical="center"/>
    </xf>
    <xf numFmtId="179" fontId="0" fillId="0" borderId="0" xfId="0" applyNumberFormat="1">
      <alignment vertical="center"/>
    </xf>
    <xf numFmtId="184" fontId="0" fillId="2" borderId="0" xfId="0" applyNumberFormat="1" applyFill="1">
      <alignment vertical="center"/>
    </xf>
    <xf numFmtId="0" fontId="7" fillId="2" borderId="5" xfId="0" applyFont="1" applyFill="1" applyBorder="1">
      <alignment vertical="center"/>
    </xf>
    <xf numFmtId="0" fontId="7" fillId="0" borderId="0" xfId="0" applyFont="1" applyFill="1">
      <alignment vertical="center"/>
    </xf>
    <xf numFmtId="0" fontId="10" fillId="0" borderId="0" xfId="0" applyFont="1" applyFill="1">
      <alignment vertical="center"/>
    </xf>
    <xf numFmtId="0" fontId="7" fillId="2" borderId="0" xfId="0" applyFont="1" applyFill="1">
      <alignment vertical="center"/>
    </xf>
    <xf numFmtId="0" fontId="7" fillId="2" borderId="9" xfId="0" applyFont="1" applyFill="1" applyBorder="1">
      <alignment vertical="center"/>
    </xf>
    <xf numFmtId="0" fontId="7" fillId="2" borderId="14" xfId="0" applyFont="1" applyFill="1" applyBorder="1" applyAlignment="1">
      <alignment horizontal="center" vertical="center"/>
    </xf>
    <xf numFmtId="0" fontId="7" fillId="2" borderId="0" xfId="0" applyFont="1" applyFill="1" applyBorder="1">
      <alignment vertical="center"/>
    </xf>
    <xf numFmtId="0" fontId="7" fillId="2" borderId="8" xfId="0" applyFont="1" applyFill="1" applyBorder="1">
      <alignment vertical="center"/>
    </xf>
    <xf numFmtId="177" fontId="7" fillId="2" borderId="1" xfId="0" applyNumberFormat="1" applyFont="1" applyFill="1" applyBorder="1">
      <alignment vertical="center"/>
    </xf>
    <xf numFmtId="177" fontId="7" fillId="2" borderId="2" xfId="0" applyNumberFormat="1" applyFont="1" applyFill="1" applyBorder="1">
      <alignment vertical="center"/>
    </xf>
    <xf numFmtId="178" fontId="7" fillId="2" borderId="2" xfId="0" applyNumberFormat="1" applyFont="1" applyFill="1" applyBorder="1" applyAlignment="1">
      <alignment horizontal="right" vertical="center"/>
    </xf>
    <xf numFmtId="177" fontId="7" fillId="2" borderId="1" xfId="0" applyNumberFormat="1" applyFont="1" applyFill="1" applyBorder="1" applyAlignment="1">
      <alignment horizontal="right" vertical="center"/>
    </xf>
    <xf numFmtId="177" fontId="7" fillId="2" borderId="2" xfId="0" applyNumberFormat="1" applyFont="1" applyFill="1" applyBorder="1" applyAlignment="1">
      <alignment horizontal="right" vertical="center"/>
    </xf>
    <xf numFmtId="178" fontId="7" fillId="2" borderId="20" xfId="0" applyNumberFormat="1" applyFont="1" applyFill="1" applyBorder="1" applyAlignment="1">
      <alignment horizontal="right" vertical="center"/>
    </xf>
    <xf numFmtId="0" fontId="7" fillId="2" borderId="4" xfId="0" applyFont="1" applyFill="1" applyBorder="1">
      <alignment vertical="center"/>
    </xf>
    <xf numFmtId="177" fontId="7" fillId="2" borderId="10" xfId="0" applyNumberFormat="1" applyFont="1" applyFill="1" applyBorder="1" applyAlignment="1">
      <alignment horizontal="right" vertical="center"/>
    </xf>
    <xf numFmtId="178" fontId="7" fillId="2" borderId="10" xfId="0" applyNumberFormat="1" applyFont="1" applyFill="1" applyBorder="1" applyAlignment="1">
      <alignment horizontal="right" vertical="center"/>
    </xf>
    <xf numFmtId="0" fontId="7" fillId="2" borderId="9" xfId="0" applyFont="1" applyFill="1" applyBorder="1" applyAlignment="1">
      <alignment horizontal="left" vertical="center"/>
    </xf>
    <xf numFmtId="177" fontId="7" fillId="2" borderId="8" xfId="0" applyNumberFormat="1" applyFont="1" applyFill="1" applyBorder="1">
      <alignment vertical="center"/>
    </xf>
    <xf numFmtId="49" fontId="7" fillId="2" borderId="9" xfId="0" applyNumberFormat="1" applyFont="1" applyFill="1" applyBorder="1" applyAlignment="1">
      <alignment horizontal="right" vertical="center"/>
    </xf>
    <xf numFmtId="178" fontId="7" fillId="2" borderId="9" xfId="0" applyNumberFormat="1" applyFont="1" applyFill="1" applyBorder="1">
      <alignment vertical="center"/>
    </xf>
    <xf numFmtId="178" fontId="7" fillId="2" borderId="9" xfId="0" applyNumberFormat="1" applyFont="1" applyFill="1" applyBorder="1" applyAlignment="1">
      <alignment horizontal="right" vertical="center"/>
    </xf>
    <xf numFmtId="178" fontId="7" fillId="2" borderId="21" xfId="0" applyNumberFormat="1" applyFont="1" applyFill="1" applyBorder="1" applyAlignment="1">
      <alignment horizontal="right" vertical="center"/>
    </xf>
    <xf numFmtId="177" fontId="7" fillId="2" borderId="12" xfId="0" applyNumberFormat="1" applyFont="1" applyFill="1" applyBorder="1">
      <alignment vertical="center"/>
    </xf>
    <xf numFmtId="178" fontId="7" fillId="2" borderId="12" xfId="0" applyNumberFormat="1" applyFont="1" applyFill="1" applyBorder="1" applyAlignment="1">
      <alignment horizontal="right" vertical="center"/>
    </xf>
    <xf numFmtId="0" fontId="8" fillId="2" borderId="9" xfId="0" applyFont="1" applyFill="1" applyBorder="1" applyAlignment="1">
      <alignment horizontal="left" vertical="center"/>
    </xf>
    <xf numFmtId="178" fontId="7" fillId="2" borderId="21" xfId="0" applyNumberFormat="1" applyFont="1" applyFill="1" applyBorder="1">
      <alignment vertical="center"/>
    </xf>
    <xf numFmtId="178" fontId="7" fillId="2" borderId="12" xfId="0" applyNumberFormat="1" applyFont="1" applyFill="1" applyBorder="1">
      <alignment vertical="center"/>
    </xf>
    <xf numFmtId="0" fontId="7" fillId="2" borderId="8" xfId="0" applyFont="1" applyFill="1" applyBorder="1" applyAlignment="1">
      <alignment vertical="center"/>
    </xf>
    <xf numFmtId="0" fontId="7" fillId="2" borderId="9" xfId="0" applyFont="1" applyFill="1" applyBorder="1" applyAlignment="1">
      <alignment vertical="center"/>
    </xf>
    <xf numFmtId="0" fontId="7" fillId="2" borderId="11" xfId="0" applyFont="1" applyFill="1" applyBorder="1" applyAlignment="1">
      <alignment vertical="center"/>
    </xf>
    <xf numFmtId="0" fontId="9" fillId="2" borderId="6" xfId="0" applyFont="1" applyFill="1" applyBorder="1" applyAlignment="1">
      <alignment horizontal="left" vertical="center"/>
    </xf>
    <xf numFmtId="177" fontId="7" fillId="2" borderId="5" xfId="0" applyNumberFormat="1" applyFont="1" applyFill="1" applyBorder="1">
      <alignment vertical="center"/>
    </xf>
    <xf numFmtId="49" fontId="7" fillId="2" borderId="6" xfId="0" applyNumberFormat="1" applyFont="1" applyFill="1" applyBorder="1" applyAlignment="1">
      <alignment horizontal="right" vertical="center"/>
    </xf>
    <xf numFmtId="178" fontId="7" fillId="2" borderId="13" xfId="0" applyNumberFormat="1" applyFont="1" applyFill="1" applyBorder="1">
      <alignment vertical="center"/>
    </xf>
    <xf numFmtId="178" fontId="7" fillId="2" borderId="18" xfId="0" applyNumberFormat="1" applyFont="1" applyFill="1" applyBorder="1">
      <alignment vertical="center"/>
    </xf>
    <xf numFmtId="0" fontId="7" fillId="2" borderId="19" xfId="0" applyFont="1" applyFill="1" applyBorder="1" applyAlignment="1">
      <alignment vertical="center"/>
    </xf>
    <xf numFmtId="0" fontId="7" fillId="2" borderId="6" xfId="0" applyFont="1" applyFill="1" applyBorder="1" applyAlignment="1">
      <alignment horizontal="left" vertical="center"/>
    </xf>
    <xf numFmtId="177" fontId="7" fillId="2" borderId="13" xfId="0" applyNumberFormat="1" applyFont="1" applyFill="1" applyBorder="1">
      <alignment vertical="center"/>
    </xf>
    <xf numFmtId="0" fontId="7" fillId="2" borderId="15" xfId="0" applyFont="1" applyFill="1" applyBorder="1">
      <alignment vertical="center"/>
    </xf>
    <xf numFmtId="0" fontId="7" fillId="2" borderId="17" xfId="0" applyFont="1" applyFill="1" applyBorder="1" applyAlignment="1">
      <alignment horizontal="right" vertical="center"/>
    </xf>
    <xf numFmtId="0" fontId="7" fillId="0" borderId="17" xfId="0" applyFont="1" applyBorder="1">
      <alignment vertical="center"/>
    </xf>
    <xf numFmtId="0" fontId="7" fillId="2" borderId="7" xfId="0" applyFont="1" applyFill="1" applyBorder="1">
      <alignment vertical="center"/>
    </xf>
    <xf numFmtId="0" fontId="7" fillId="2" borderId="17" xfId="0" applyFont="1" applyFill="1" applyBorder="1">
      <alignment vertical="center"/>
    </xf>
    <xf numFmtId="177" fontId="7" fillId="2" borderId="9" xfId="0" applyNumberFormat="1" applyFont="1" applyFill="1" applyBorder="1" applyAlignment="1">
      <alignment horizontal="right" vertical="center"/>
    </xf>
    <xf numFmtId="184" fontId="7" fillId="2" borderId="8" xfId="0" applyNumberFormat="1" applyFont="1" applyFill="1" applyBorder="1">
      <alignment vertical="center"/>
    </xf>
    <xf numFmtId="181" fontId="7" fillId="2" borderId="9" xfId="0" applyNumberFormat="1" applyFont="1" applyFill="1" applyBorder="1">
      <alignment vertical="center"/>
    </xf>
    <xf numFmtId="0" fontId="7" fillId="2" borderId="8" xfId="0" applyFont="1" applyFill="1" applyBorder="1" applyAlignment="1">
      <alignment horizontal="center" vertical="center"/>
    </xf>
    <xf numFmtId="182" fontId="7" fillId="2" borderId="9" xfId="0" applyNumberFormat="1" applyFont="1" applyFill="1" applyBorder="1" applyAlignment="1">
      <alignment horizontal="right" vertical="center"/>
    </xf>
    <xf numFmtId="177" fontId="11" fillId="2" borderId="8" xfId="0" applyNumberFormat="1" applyFont="1" applyFill="1" applyBorder="1">
      <alignment vertical="center"/>
    </xf>
    <xf numFmtId="49" fontId="11" fillId="2" borderId="9" xfId="0" applyNumberFormat="1" applyFont="1" applyFill="1" applyBorder="1" applyAlignment="1">
      <alignment horizontal="right" vertical="center"/>
    </xf>
    <xf numFmtId="180" fontId="7" fillId="2" borderId="9" xfId="0" applyNumberFormat="1" applyFont="1" applyFill="1" applyBorder="1" applyAlignment="1">
      <alignment horizontal="right" vertical="center"/>
    </xf>
    <xf numFmtId="177" fontId="7" fillId="2" borderId="8" xfId="0" applyNumberFormat="1" applyFont="1" applyFill="1" applyBorder="1" applyAlignment="1">
      <alignment horizontal="right" vertical="center"/>
    </xf>
    <xf numFmtId="0" fontId="7" fillId="2" borderId="0" xfId="0" applyFont="1" applyFill="1" applyBorder="1" applyAlignment="1">
      <alignment horizontal="left" vertical="center"/>
    </xf>
    <xf numFmtId="0" fontId="12" fillId="2" borderId="5" xfId="0" applyFont="1" applyFill="1" applyBorder="1">
      <alignment vertical="center"/>
    </xf>
    <xf numFmtId="0" fontId="7" fillId="2" borderId="14" xfId="0" applyFont="1" applyFill="1" applyBorder="1">
      <alignment vertical="center"/>
    </xf>
    <xf numFmtId="177" fontId="7" fillId="2" borderId="6" xfId="0" applyNumberFormat="1" applyFont="1" applyFill="1" applyBorder="1">
      <alignment vertical="center"/>
    </xf>
    <xf numFmtId="0" fontId="12" fillId="2" borderId="8" xfId="0" applyFont="1" applyFill="1" applyBorder="1">
      <alignment vertical="center"/>
    </xf>
    <xf numFmtId="178" fontId="12" fillId="2" borderId="12" xfId="0" applyNumberFormat="1" applyFont="1" applyFill="1" applyBorder="1">
      <alignment vertical="center"/>
    </xf>
    <xf numFmtId="0" fontId="7" fillId="2" borderId="8" xfId="0" applyFont="1" applyFill="1" applyBorder="1" applyAlignment="1">
      <alignment horizontal="right" vertical="center"/>
    </xf>
    <xf numFmtId="49" fontId="13" fillId="0" borderId="12" xfId="0" applyNumberFormat="1" applyFont="1" applyFill="1" applyBorder="1" applyAlignment="1">
      <alignment horizontal="left" vertical="center" shrinkToFit="1"/>
    </xf>
    <xf numFmtId="178" fontId="14" fillId="2" borderId="12" xfId="0" applyNumberFormat="1" applyFont="1" applyFill="1" applyBorder="1" applyAlignment="1">
      <alignment horizontal="left" vertical="center" shrinkToFit="1"/>
    </xf>
    <xf numFmtId="178" fontId="15" fillId="2" borderId="12" xfId="0" applyNumberFormat="1" applyFont="1" applyFill="1" applyBorder="1" applyAlignment="1">
      <alignment horizontal="left" vertical="center" shrinkToFit="1"/>
    </xf>
    <xf numFmtId="178" fontId="7" fillId="2" borderId="12" xfId="0" applyNumberFormat="1" applyFont="1" applyFill="1" applyBorder="1" applyAlignment="1">
      <alignment horizontal="center" vertical="center"/>
    </xf>
    <xf numFmtId="178" fontId="10" fillId="2" borderId="13" xfId="0" applyNumberFormat="1" applyFont="1" applyFill="1" applyBorder="1" applyAlignment="1">
      <alignment horizontal="right" vertical="center"/>
    </xf>
    <xf numFmtId="178" fontId="7" fillId="2" borderId="13" xfId="0" applyNumberFormat="1" applyFont="1" applyFill="1" applyBorder="1" applyAlignment="1">
      <alignment horizontal="right" vertical="center"/>
    </xf>
    <xf numFmtId="0" fontId="7" fillId="2" borderId="0" xfId="0" applyFont="1" applyFill="1" applyAlignment="1">
      <alignment horizontal="right" vertical="center"/>
    </xf>
    <xf numFmtId="0" fontId="7" fillId="2" borderId="13" xfId="0" applyFont="1" applyFill="1" applyBorder="1">
      <alignment vertical="center"/>
    </xf>
    <xf numFmtId="0" fontId="7" fillId="2" borderId="12" xfId="0" applyFont="1" applyFill="1" applyBorder="1">
      <alignment vertical="center"/>
    </xf>
    <xf numFmtId="182" fontId="7" fillId="2" borderId="2" xfId="0" applyNumberFormat="1" applyFont="1" applyFill="1" applyBorder="1">
      <alignment vertical="center"/>
    </xf>
    <xf numFmtId="177" fontId="7" fillId="2" borderId="8" xfId="0" applyNumberFormat="1" applyFont="1" applyFill="1" applyBorder="1" applyAlignment="1">
      <alignment horizontal="left" vertical="center"/>
    </xf>
    <xf numFmtId="0" fontId="7" fillId="2" borderId="12" xfId="0" applyFont="1" applyFill="1" applyBorder="1" applyAlignment="1">
      <alignment horizontal="center" vertical="center"/>
    </xf>
    <xf numFmtId="182" fontId="7" fillId="2" borderId="6" xfId="0" applyNumberFormat="1" applyFont="1" applyFill="1" applyBorder="1" applyAlignment="1">
      <alignment vertical="center"/>
    </xf>
    <xf numFmtId="177" fontId="7" fillId="2" borderId="9" xfId="0" applyNumberFormat="1" applyFont="1" applyFill="1" applyBorder="1">
      <alignment vertical="center"/>
    </xf>
    <xf numFmtId="178" fontId="10" fillId="2" borderId="10" xfId="0" applyNumberFormat="1" applyFont="1" applyFill="1" applyBorder="1">
      <alignment vertical="center"/>
    </xf>
    <xf numFmtId="178" fontId="10" fillId="2" borderId="12" xfId="0" applyNumberFormat="1" applyFont="1" applyFill="1" applyBorder="1">
      <alignment vertical="center"/>
    </xf>
    <xf numFmtId="181" fontId="7" fillId="2" borderId="9" xfId="0" applyNumberFormat="1" applyFont="1" applyFill="1" applyBorder="1" applyAlignment="1">
      <alignment horizontal="right" vertical="center"/>
    </xf>
    <xf numFmtId="49" fontId="13" fillId="0" borderId="12" xfId="0" applyNumberFormat="1" applyFont="1" applyFill="1" applyBorder="1" applyAlignment="1">
      <alignment horizontal="center" vertical="center" shrinkToFit="1"/>
    </xf>
    <xf numFmtId="178" fontId="13" fillId="2" borderId="12" xfId="0" applyNumberFormat="1" applyFont="1" applyFill="1" applyBorder="1" applyAlignment="1">
      <alignment horizontal="center" vertical="center" shrinkToFit="1"/>
    </xf>
    <xf numFmtId="178" fontId="13" fillId="2" borderId="12" xfId="0" applyNumberFormat="1" applyFont="1" applyFill="1" applyBorder="1" applyAlignment="1">
      <alignment horizontal="center" vertical="center"/>
    </xf>
    <xf numFmtId="178" fontId="17" fillId="2" borderId="13" xfId="0" applyNumberFormat="1" applyFont="1" applyFill="1" applyBorder="1" applyAlignment="1">
      <alignment horizontal="center" vertical="center"/>
    </xf>
    <xf numFmtId="0" fontId="7" fillId="0" borderId="0" xfId="0" applyFont="1">
      <alignment vertical="center"/>
    </xf>
    <xf numFmtId="0" fontId="10" fillId="0" borderId="0" xfId="0" applyFont="1" applyFill="1" applyBorder="1">
      <alignment vertical="center"/>
    </xf>
    <xf numFmtId="0" fontId="11" fillId="0" borderId="0" xfId="0" applyFont="1" applyFill="1" applyBorder="1" applyAlignment="1">
      <alignment horizontal="right" vertical="center"/>
    </xf>
    <xf numFmtId="177" fontId="11" fillId="0" borderId="0" xfId="0" applyNumberFormat="1" applyFont="1" applyFill="1" applyBorder="1">
      <alignment vertical="center"/>
    </xf>
    <xf numFmtId="0" fontId="11" fillId="0" borderId="0" xfId="0" applyFont="1" applyFill="1" applyAlignment="1">
      <alignment horizontal="right" vertical="center"/>
    </xf>
    <xf numFmtId="177" fontId="10" fillId="0" borderId="0" xfId="0" applyNumberFormat="1" applyFont="1" applyFill="1">
      <alignment vertical="center"/>
    </xf>
    <xf numFmtId="0" fontId="10" fillId="0" borderId="0" xfId="0" applyFont="1">
      <alignment vertical="center"/>
    </xf>
    <xf numFmtId="177" fontId="7" fillId="0" borderId="0" xfId="0" applyNumberFormat="1" applyFont="1" applyFill="1" applyBorder="1">
      <alignment vertical="center"/>
    </xf>
    <xf numFmtId="0" fontId="11" fillId="0" borderId="0" xfId="0" applyFont="1" applyAlignment="1">
      <alignment horizontal="right" vertical="center"/>
    </xf>
    <xf numFmtId="177" fontId="10" fillId="0" borderId="0" xfId="1" applyNumberFormat="1" applyFont="1" applyFill="1">
      <alignment vertical="center"/>
    </xf>
    <xf numFmtId="0" fontId="7" fillId="2" borderId="0" xfId="0" applyFont="1" applyFill="1" applyBorder="1" applyAlignment="1">
      <alignment horizontal="center" vertical="center"/>
    </xf>
    <xf numFmtId="0" fontId="7" fillId="0" borderId="14" xfId="0" applyFont="1" applyBorder="1">
      <alignment vertical="center"/>
    </xf>
    <xf numFmtId="0" fontId="7" fillId="2" borderId="1" xfId="0" applyFont="1" applyFill="1" applyBorder="1">
      <alignment vertical="center"/>
    </xf>
    <xf numFmtId="0" fontId="7" fillId="0" borderId="3" xfId="0" applyFont="1" applyFill="1" applyBorder="1" applyAlignment="1">
      <alignment horizontal="center" vertical="center"/>
    </xf>
    <xf numFmtId="177" fontId="7" fillId="2" borderId="12" xfId="0" applyNumberFormat="1" applyFont="1" applyFill="1" applyBorder="1" applyAlignment="1">
      <alignment horizontal="right" vertical="center"/>
    </xf>
    <xf numFmtId="177" fontId="7" fillId="0" borderId="12" xfId="0" applyNumberFormat="1" applyFont="1" applyFill="1" applyBorder="1">
      <alignment vertical="center"/>
    </xf>
    <xf numFmtId="178" fontId="7" fillId="0" borderId="12" xfId="0" applyNumberFormat="1" applyFont="1" applyFill="1" applyBorder="1">
      <alignment vertical="center"/>
    </xf>
    <xf numFmtId="177" fontId="11" fillId="2" borderId="12" xfId="0" applyNumberFormat="1" applyFont="1" applyFill="1" applyBorder="1">
      <alignment vertical="center"/>
    </xf>
    <xf numFmtId="177" fontId="11" fillId="2" borderId="12" xfId="0" applyNumberFormat="1" applyFont="1" applyFill="1" applyBorder="1" applyAlignment="1">
      <alignment horizontal="right" vertical="center"/>
    </xf>
    <xf numFmtId="177" fontId="10" fillId="2" borderId="13" xfId="0" applyNumberFormat="1" applyFont="1" applyFill="1" applyBorder="1">
      <alignment vertical="center"/>
    </xf>
    <xf numFmtId="177" fontId="16" fillId="2" borderId="12" xfId="0" applyNumberFormat="1" applyFont="1" applyFill="1" applyBorder="1">
      <alignment vertical="center"/>
    </xf>
    <xf numFmtId="178" fontId="7" fillId="2" borderId="5" xfId="0" applyNumberFormat="1" applyFont="1" applyFill="1" applyBorder="1">
      <alignment vertical="center"/>
    </xf>
    <xf numFmtId="0" fontId="7" fillId="2" borderId="2" xfId="0" applyFont="1" applyFill="1" applyBorder="1" applyAlignment="1">
      <alignment vertical="center" shrinkToFit="1"/>
    </xf>
    <xf numFmtId="0" fontId="7" fillId="2" borderId="6" xfId="0" applyFont="1" applyFill="1" applyBorder="1" applyAlignment="1">
      <alignment vertical="center" shrinkToFit="1"/>
    </xf>
    <xf numFmtId="0" fontId="7" fillId="2" borderId="3" xfId="0" applyFont="1" applyFill="1" applyBorder="1" applyAlignment="1">
      <alignment horizontal="center" vertical="center" shrinkToFit="1"/>
    </xf>
    <xf numFmtId="183" fontId="7" fillId="2" borderId="3" xfId="0" applyNumberFormat="1" applyFont="1" applyFill="1" applyBorder="1" applyAlignment="1">
      <alignment horizontal="center" vertical="center" shrinkToFit="1"/>
    </xf>
    <xf numFmtId="0" fontId="7" fillId="2" borderId="0" xfId="0" applyFont="1" applyFill="1" applyAlignment="1">
      <alignment vertical="center" shrinkToFit="1"/>
    </xf>
    <xf numFmtId="0" fontId="7" fillId="2" borderId="1" xfId="0" applyFont="1" applyFill="1" applyBorder="1" applyAlignment="1">
      <alignment vertical="center" shrinkToFit="1"/>
    </xf>
    <xf numFmtId="0" fontId="7" fillId="2" borderId="10" xfId="0" applyFont="1" applyFill="1" applyBorder="1" applyAlignment="1">
      <alignment horizontal="right" vertical="center" shrinkToFit="1"/>
    </xf>
    <xf numFmtId="183" fontId="7" fillId="2" borderId="10" xfId="0" applyNumberFormat="1" applyFont="1" applyFill="1" applyBorder="1" applyAlignment="1">
      <alignment horizontal="right" vertical="center" shrinkToFit="1"/>
    </xf>
    <xf numFmtId="184" fontId="7" fillId="2" borderId="10" xfId="0" applyNumberFormat="1" applyFont="1" applyFill="1" applyBorder="1" applyAlignment="1">
      <alignment horizontal="right" vertical="center" shrinkToFit="1"/>
    </xf>
    <xf numFmtId="0" fontId="7" fillId="2" borderId="8" xfId="0" applyFont="1" applyFill="1" applyBorder="1" applyAlignment="1">
      <alignment vertical="center" shrinkToFit="1"/>
    </xf>
    <xf numFmtId="0" fontId="7" fillId="2" borderId="9" xfId="0" applyFont="1" applyFill="1" applyBorder="1" applyAlignment="1">
      <alignment vertical="center" shrinkToFit="1"/>
    </xf>
    <xf numFmtId="38" fontId="7" fillId="0" borderId="12" xfId="1" applyFont="1" applyFill="1" applyBorder="1" applyAlignment="1">
      <alignment horizontal="right" vertical="center" shrinkToFit="1"/>
    </xf>
    <xf numFmtId="38" fontId="7" fillId="2" borderId="12" xfId="1" applyFont="1" applyFill="1" applyBorder="1" applyAlignment="1">
      <alignment horizontal="right" vertical="center" shrinkToFit="1"/>
    </xf>
    <xf numFmtId="183" fontId="7" fillId="2" borderId="12" xfId="0" applyNumberFormat="1" applyFont="1" applyFill="1" applyBorder="1" applyAlignment="1">
      <alignment horizontal="right" vertical="center" shrinkToFit="1"/>
    </xf>
    <xf numFmtId="187" fontId="7" fillId="2" borderId="12" xfId="0" applyNumberFormat="1" applyFont="1" applyFill="1" applyBorder="1" applyAlignment="1">
      <alignment vertical="center" shrinkToFit="1"/>
    </xf>
    <xf numFmtId="184" fontId="7" fillId="2" borderId="12" xfId="0" applyNumberFormat="1" applyFont="1" applyFill="1" applyBorder="1" applyAlignment="1">
      <alignment vertical="center" shrinkToFit="1"/>
    </xf>
    <xf numFmtId="0" fontId="7" fillId="2" borderId="8" xfId="0" applyFont="1" applyFill="1" applyBorder="1" applyAlignment="1">
      <alignment horizontal="center" vertical="center" shrinkToFit="1"/>
    </xf>
    <xf numFmtId="183" fontId="7" fillId="2" borderId="12" xfId="1" applyNumberFormat="1" applyFont="1" applyFill="1" applyBorder="1" applyAlignment="1">
      <alignment horizontal="right" vertical="center" shrinkToFit="1"/>
    </xf>
    <xf numFmtId="187" fontId="7" fillId="2" borderId="12" xfId="1" applyNumberFormat="1" applyFont="1" applyFill="1" applyBorder="1" applyAlignment="1">
      <alignment horizontal="right" vertical="center" shrinkToFit="1"/>
    </xf>
    <xf numFmtId="0" fontId="7" fillId="2" borderId="5" xfId="0" applyFont="1" applyFill="1" applyBorder="1" applyAlignment="1">
      <alignment vertical="center" shrinkToFit="1"/>
    </xf>
    <xf numFmtId="38" fontId="7" fillId="2" borderId="13" xfId="1" applyFont="1" applyFill="1" applyBorder="1" applyAlignment="1">
      <alignment horizontal="right" vertical="center" shrinkToFit="1"/>
    </xf>
    <xf numFmtId="183" fontId="7" fillId="2" borderId="13" xfId="0" applyNumberFormat="1" applyFont="1" applyFill="1" applyBorder="1" applyAlignment="1">
      <alignment horizontal="right" vertical="center" shrinkToFit="1"/>
    </xf>
    <xf numFmtId="187" fontId="7" fillId="2" borderId="13" xfId="0" applyNumberFormat="1" applyFont="1" applyFill="1" applyBorder="1" applyAlignment="1">
      <alignment vertical="center" shrinkToFit="1"/>
    </xf>
    <xf numFmtId="184" fontId="7" fillId="2" borderId="13" xfId="0" applyNumberFormat="1" applyFont="1" applyFill="1" applyBorder="1" applyAlignment="1">
      <alignment vertical="center" shrinkToFit="1"/>
    </xf>
    <xf numFmtId="38" fontId="7" fillId="2" borderId="10" xfId="1" applyFont="1" applyFill="1" applyBorder="1" applyAlignment="1">
      <alignment horizontal="right" vertical="center" shrinkToFit="1"/>
    </xf>
    <xf numFmtId="187" fontId="7" fillId="2" borderId="10" xfId="0" applyNumberFormat="1" applyFont="1" applyFill="1" applyBorder="1" applyAlignment="1">
      <alignment vertical="center" shrinkToFit="1"/>
    </xf>
    <xf numFmtId="184" fontId="7" fillId="2" borderId="10" xfId="0" applyNumberFormat="1" applyFont="1" applyFill="1" applyBorder="1" applyAlignment="1">
      <alignment vertical="center" shrinkToFit="1"/>
    </xf>
    <xf numFmtId="0" fontId="7" fillId="2" borderId="2" xfId="0" applyFont="1" applyFill="1" applyBorder="1">
      <alignment vertical="center"/>
    </xf>
    <xf numFmtId="49" fontId="7" fillId="2" borderId="2" xfId="0" applyNumberFormat="1" applyFont="1" applyFill="1" applyBorder="1">
      <alignment vertical="center"/>
    </xf>
    <xf numFmtId="177" fontId="7" fillId="2" borderId="1" xfId="0" applyNumberFormat="1" applyFont="1" applyFill="1" applyBorder="1" applyAlignment="1">
      <alignment vertical="center"/>
    </xf>
    <xf numFmtId="0" fontId="18" fillId="2" borderId="8" xfId="0" applyFont="1" applyFill="1" applyBorder="1" applyAlignment="1">
      <alignment horizontal="right" vertical="center"/>
    </xf>
    <xf numFmtId="0" fontId="18" fillId="2" borderId="11" xfId="0" applyFont="1" applyFill="1" applyBorder="1" applyAlignment="1">
      <alignment horizontal="right" vertical="center"/>
    </xf>
    <xf numFmtId="0" fontId="7" fillId="2" borderId="11" xfId="0" applyFont="1" applyFill="1" applyBorder="1">
      <alignment vertical="center"/>
    </xf>
    <xf numFmtId="177" fontId="7" fillId="2" borderId="9" xfId="1" applyNumberFormat="1" applyFont="1" applyFill="1" applyBorder="1">
      <alignment vertical="center"/>
    </xf>
    <xf numFmtId="177" fontId="7" fillId="2" borderId="8" xfId="1" applyNumberFormat="1" applyFont="1" applyFill="1" applyBorder="1">
      <alignment vertical="center"/>
    </xf>
    <xf numFmtId="177" fontId="7" fillId="2" borderId="12" xfId="1" applyNumberFormat="1" applyFont="1" applyFill="1" applyBorder="1">
      <alignment vertical="center"/>
    </xf>
    <xf numFmtId="49" fontId="7" fillId="2" borderId="9" xfId="1" applyNumberFormat="1" applyFont="1" applyFill="1" applyBorder="1" applyAlignment="1">
      <alignment horizontal="right" vertical="center"/>
    </xf>
    <xf numFmtId="0" fontId="18" fillId="2" borderId="5" xfId="0" applyFont="1" applyFill="1" applyBorder="1" applyAlignment="1">
      <alignment horizontal="right" vertical="center"/>
    </xf>
    <xf numFmtId="177" fontId="7" fillId="2" borderId="5" xfId="1" applyNumberFormat="1" applyFont="1" applyFill="1" applyBorder="1">
      <alignment vertical="center"/>
    </xf>
    <xf numFmtId="49" fontId="7" fillId="2" borderId="6" xfId="1" applyNumberFormat="1" applyFont="1" applyFill="1" applyBorder="1" applyAlignment="1">
      <alignment horizontal="right" vertical="center"/>
    </xf>
    <xf numFmtId="0" fontId="7" fillId="2" borderId="19" xfId="0" applyFont="1" applyFill="1" applyBorder="1">
      <alignment vertical="center"/>
    </xf>
    <xf numFmtId="177" fontId="7" fillId="2" borderId="13" xfId="1" applyNumberFormat="1" applyFont="1" applyFill="1" applyBorder="1">
      <alignment vertical="center"/>
    </xf>
    <xf numFmtId="0" fontId="19" fillId="2" borderId="0" xfId="0" applyFont="1" applyFill="1">
      <alignment vertical="center"/>
    </xf>
    <xf numFmtId="0" fontId="19" fillId="2" borderId="9" xfId="0" applyFont="1" applyFill="1" applyBorder="1">
      <alignment vertical="center"/>
    </xf>
    <xf numFmtId="0" fontId="7" fillId="2" borderId="10" xfId="0" applyFont="1" applyFill="1" applyBorder="1" applyAlignment="1">
      <alignment horizontal="center" vertical="center"/>
    </xf>
    <xf numFmtId="177" fontId="7" fillId="2" borderId="8" xfId="0" applyNumberFormat="1" applyFont="1" applyFill="1" applyBorder="1" applyAlignment="1">
      <alignment vertical="center"/>
    </xf>
    <xf numFmtId="176" fontId="7" fillId="2" borderId="12" xfId="0" applyNumberFormat="1" applyFont="1" applyFill="1" applyBorder="1" applyAlignment="1">
      <alignment horizontal="right" vertical="center"/>
    </xf>
    <xf numFmtId="0" fontId="19" fillId="2" borderId="9" xfId="0" applyFont="1" applyFill="1" applyBorder="1" applyAlignment="1">
      <alignment horizontal="right" vertical="center"/>
    </xf>
    <xf numFmtId="182" fontId="11" fillId="2" borderId="9" xfId="0" applyNumberFormat="1" applyFont="1" applyFill="1" applyBorder="1" applyAlignment="1">
      <alignment horizontal="right" vertical="center"/>
    </xf>
    <xf numFmtId="0" fontId="20" fillId="2" borderId="9" xfId="0" applyFont="1" applyFill="1" applyBorder="1" applyAlignment="1">
      <alignment horizontal="right" vertical="center"/>
    </xf>
    <xf numFmtId="177" fontId="11" fillId="2" borderId="8" xfId="0" applyNumberFormat="1" applyFont="1" applyFill="1" applyBorder="1" applyAlignment="1">
      <alignment horizontal="right" vertical="center"/>
    </xf>
    <xf numFmtId="0" fontId="20" fillId="2" borderId="9" xfId="0" applyFont="1" applyFill="1" applyBorder="1">
      <alignment vertical="center"/>
    </xf>
    <xf numFmtId="177" fontId="7" fillId="2" borderId="6" xfId="0" applyNumberFormat="1" applyFont="1" applyFill="1" applyBorder="1" applyAlignment="1">
      <alignment horizontal="right" vertical="center"/>
    </xf>
    <xf numFmtId="182" fontId="7" fillId="2" borderId="6" xfId="0" applyNumberFormat="1" applyFont="1" applyFill="1" applyBorder="1">
      <alignment vertical="center"/>
    </xf>
    <xf numFmtId="182" fontId="7" fillId="2" borderId="2" xfId="0" applyNumberFormat="1" applyFont="1" applyFill="1" applyBorder="1" applyAlignment="1">
      <alignment horizontal="right" vertical="center"/>
    </xf>
    <xf numFmtId="0" fontId="7" fillId="2" borderId="0" xfId="0" applyFont="1" applyFill="1" applyAlignment="1">
      <alignment horizontal="center" vertical="center"/>
    </xf>
    <xf numFmtId="184" fontId="7" fillId="0" borderId="0" xfId="0" applyNumberFormat="1" applyFont="1" applyAlignment="1">
      <alignment vertical="center"/>
    </xf>
    <xf numFmtId="189" fontId="7" fillId="0" borderId="0" xfId="0" applyNumberFormat="1" applyFont="1" applyAlignment="1">
      <alignment vertical="center"/>
    </xf>
    <xf numFmtId="188" fontId="7" fillId="0" borderId="0" xfId="0" applyNumberFormat="1" applyFont="1">
      <alignment vertical="center"/>
    </xf>
    <xf numFmtId="0" fontId="0" fillId="0" borderId="15" xfId="0" applyBorder="1">
      <alignment vertical="center"/>
    </xf>
    <xf numFmtId="0" fontId="7" fillId="2" borderId="7"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17" xfId="0" applyFont="1" applyFill="1" applyBorder="1" applyAlignment="1">
      <alignment horizontal="center" vertical="center"/>
    </xf>
    <xf numFmtId="184" fontId="7" fillId="2" borderId="3" xfId="0" applyNumberFormat="1" applyFont="1" applyFill="1" applyBorder="1" applyAlignment="1">
      <alignment horizontal="center" vertical="center" shrinkToFit="1"/>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0" xfId="0" applyFont="1" applyFill="1" applyBorder="1">
      <alignment vertical="center"/>
    </xf>
    <xf numFmtId="0" fontId="9" fillId="2" borderId="9" xfId="0" applyFont="1" applyFill="1" applyBorder="1" applyAlignment="1">
      <alignment horizontal="left" vertical="center"/>
    </xf>
    <xf numFmtId="0" fontId="7" fillId="2" borderId="6" xfId="0" applyFont="1" applyFill="1" applyBorder="1">
      <alignment vertical="center"/>
    </xf>
    <xf numFmtId="186" fontId="11" fillId="2" borderId="12" xfId="0" applyNumberFormat="1" applyFont="1" applyFill="1" applyBorder="1" applyAlignment="1">
      <alignment horizontal="right" vertical="center"/>
    </xf>
    <xf numFmtId="186" fontId="16" fillId="2" borderId="13" xfId="0" applyNumberFormat="1" applyFont="1" applyFill="1" applyBorder="1" applyAlignment="1">
      <alignment horizontal="right" vertical="center"/>
    </xf>
    <xf numFmtId="177" fontId="7" fillId="2" borderId="15" xfId="0" applyNumberFormat="1" applyFont="1" applyFill="1" applyBorder="1">
      <alignment vertical="center"/>
    </xf>
    <xf numFmtId="0" fontId="8" fillId="2" borderId="1" xfId="0" applyFont="1" applyFill="1" applyBorder="1" applyAlignment="1">
      <alignment vertical="center"/>
    </xf>
    <xf numFmtId="0" fontId="7" fillId="2" borderId="15" xfId="0" applyFont="1" applyFill="1" applyBorder="1" applyAlignment="1">
      <alignment vertical="center"/>
    </xf>
    <xf numFmtId="0" fontId="7" fillId="2" borderId="17" xfId="0" applyFont="1" applyFill="1" applyBorder="1" applyAlignment="1">
      <alignment vertical="center"/>
    </xf>
    <xf numFmtId="0" fontId="12" fillId="2" borderId="14" xfId="0" applyFont="1" applyFill="1" applyBorder="1">
      <alignment vertical="center"/>
    </xf>
    <xf numFmtId="177" fontId="12" fillId="2" borderId="5" xfId="0" applyNumberFormat="1" applyFont="1" applyFill="1" applyBorder="1">
      <alignment vertical="center"/>
    </xf>
    <xf numFmtId="177" fontId="12" fillId="2" borderId="6" xfId="0" applyNumberFormat="1" applyFont="1" applyFill="1" applyBorder="1">
      <alignment vertical="center"/>
    </xf>
    <xf numFmtId="178" fontId="12" fillId="2" borderId="13" xfId="0" applyNumberFormat="1" applyFont="1" applyFill="1" applyBorder="1">
      <alignment vertical="center"/>
    </xf>
    <xf numFmtId="190" fontId="7" fillId="2" borderId="12" xfId="0" applyNumberFormat="1" applyFont="1" applyFill="1" applyBorder="1" applyAlignment="1">
      <alignment horizontal="right" vertical="center"/>
    </xf>
    <xf numFmtId="0" fontId="7" fillId="0" borderId="0" xfId="0" applyFont="1" applyFill="1" applyAlignment="1">
      <alignment horizontal="left" vertical="center"/>
    </xf>
    <xf numFmtId="183" fontId="7" fillId="3" borderId="3" xfId="0" applyNumberFormat="1" applyFont="1" applyFill="1" applyBorder="1" applyAlignment="1">
      <alignment horizontal="center" vertical="center" shrinkToFit="1"/>
    </xf>
    <xf numFmtId="0" fontId="7" fillId="3" borderId="3" xfId="0" applyFont="1" applyFill="1" applyBorder="1" applyAlignment="1">
      <alignment horizontal="center" vertical="center" shrinkToFit="1"/>
    </xf>
    <xf numFmtId="0" fontId="7" fillId="3" borderId="10" xfId="0" applyFont="1" applyFill="1" applyBorder="1" applyAlignment="1">
      <alignment horizontal="right" vertical="center" shrinkToFit="1"/>
    </xf>
    <xf numFmtId="183" fontId="7" fillId="3" borderId="10" xfId="0" applyNumberFormat="1" applyFont="1" applyFill="1" applyBorder="1" applyAlignment="1">
      <alignment horizontal="right" vertical="center" shrinkToFit="1"/>
    </xf>
    <xf numFmtId="38" fontId="7" fillId="3" borderId="12" xfId="1" applyFont="1" applyFill="1" applyBorder="1" applyAlignment="1">
      <alignment horizontal="right" vertical="center" shrinkToFit="1"/>
    </xf>
    <xf numFmtId="183" fontId="7" fillId="3" borderId="12" xfId="0" applyNumberFormat="1" applyFont="1" applyFill="1" applyBorder="1" applyAlignment="1">
      <alignment horizontal="right" vertical="center" shrinkToFit="1"/>
    </xf>
    <xf numFmtId="183" fontId="7" fillId="3" borderId="12" xfId="1" applyNumberFormat="1" applyFont="1" applyFill="1" applyBorder="1" applyAlignment="1">
      <alignment horizontal="right" vertical="center" shrinkToFit="1"/>
    </xf>
    <xf numFmtId="177" fontId="7" fillId="3" borderId="12" xfId="1" applyNumberFormat="1" applyFont="1" applyFill="1" applyBorder="1" applyAlignment="1">
      <alignment horizontal="right" vertical="center" shrinkToFit="1"/>
    </xf>
    <xf numFmtId="38" fontId="7" fillId="3" borderId="13" xfId="1" applyFont="1" applyFill="1" applyBorder="1" applyAlignment="1">
      <alignment horizontal="right" vertical="center" shrinkToFit="1"/>
    </xf>
    <xf numFmtId="183" fontId="7" fillId="3" borderId="13" xfId="0" applyNumberFormat="1" applyFont="1" applyFill="1" applyBorder="1" applyAlignment="1">
      <alignment horizontal="right" vertical="center" shrinkToFit="1"/>
    </xf>
    <xf numFmtId="176" fontId="7" fillId="3" borderId="13" xfId="0" applyNumberFormat="1" applyFont="1" applyFill="1" applyBorder="1" applyAlignment="1">
      <alignment horizontal="right" vertical="center" shrinkToFit="1"/>
    </xf>
    <xf numFmtId="38" fontId="7" fillId="3" borderId="10" xfId="1" applyFont="1" applyFill="1" applyBorder="1" applyAlignment="1">
      <alignment horizontal="right" vertical="center" shrinkToFit="1"/>
    </xf>
    <xf numFmtId="176" fontId="7" fillId="3" borderId="10" xfId="0" applyNumberFormat="1" applyFont="1" applyFill="1" applyBorder="1" applyAlignment="1">
      <alignment horizontal="right" vertical="center" shrinkToFit="1"/>
    </xf>
    <xf numFmtId="187" fontId="7" fillId="3" borderId="12" xfId="0" applyNumberFormat="1" applyFont="1" applyFill="1" applyBorder="1" applyAlignment="1">
      <alignment horizontal="right" vertical="center" shrinkToFit="1"/>
    </xf>
    <xf numFmtId="187" fontId="7" fillId="3" borderId="13" xfId="0" applyNumberFormat="1" applyFont="1" applyFill="1" applyBorder="1" applyAlignment="1">
      <alignment horizontal="right" vertical="center" shrinkToFit="1"/>
    </xf>
    <xf numFmtId="38" fontId="0" fillId="2" borderId="0" xfId="0" applyNumberFormat="1" applyFill="1">
      <alignment vertical="center"/>
    </xf>
    <xf numFmtId="10" fontId="0" fillId="2" borderId="0" xfId="0" applyNumberFormat="1" applyFill="1">
      <alignment vertical="center"/>
    </xf>
    <xf numFmtId="10" fontId="7" fillId="3" borderId="3" xfId="0" applyNumberFormat="1" applyFont="1" applyFill="1" applyBorder="1" applyAlignment="1">
      <alignment horizontal="center" vertical="center" shrinkToFit="1"/>
    </xf>
    <xf numFmtId="10" fontId="7" fillId="3" borderId="10" xfId="0" applyNumberFormat="1" applyFont="1" applyFill="1" applyBorder="1" applyAlignment="1">
      <alignment horizontal="right" vertical="center" shrinkToFit="1"/>
    </xf>
    <xf numFmtId="10" fontId="7" fillId="3" borderId="12" xfId="0" applyNumberFormat="1" applyFont="1" applyFill="1" applyBorder="1" applyAlignment="1">
      <alignment horizontal="right" vertical="center" shrinkToFit="1"/>
    </xf>
    <xf numFmtId="10" fontId="7" fillId="3" borderId="12" xfId="1" applyNumberFormat="1" applyFont="1" applyFill="1" applyBorder="1" applyAlignment="1">
      <alignment horizontal="right" vertical="center" shrinkToFit="1"/>
    </xf>
    <xf numFmtId="10" fontId="7" fillId="3" borderId="13" xfId="0" applyNumberFormat="1" applyFont="1" applyFill="1" applyBorder="1" applyAlignment="1">
      <alignment horizontal="right" vertical="center" shrinkToFit="1"/>
    </xf>
    <xf numFmtId="0" fontId="19" fillId="0" borderId="0" xfId="0" applyFont="1">
      <alignment vertical="center"/>
    </xf>
    <xf numFmtId="182" fontId="7" fillId="0" borderId="0" xfId="0" applyNumberFormat="1" applyFont="1">
      <alignment vertical="center"/>
    </xf>
    <xf numFmtId="182" fontId="7" fillId="2" borderId="0" xfId="0" applyNumberFormat="1" applyFont="1" applyFill="1">
      <alignment vertical="center"/>
    </xf>
    <xf numFmtId="177" fontId="7" fillId="2" borderId="0" xfId="0" applyNumberFormat="1" applyFont="1" applyFill="1" applyBorder="1">
      <alignment vertical="center"/>
    </xf>
    <xf numFmtId="177" fontId="11" fillId="2" borderId="0" xfId="0" applyNumberFormat="1" applyFont="1" applyFill="1" applyBorder="1">
      <alignment vertical="center"/>
    </xf>
    <xf numFmtId="177" fontId="11" fillId="2" borderId="0" xfId="0" applyNumberFormat="1" applyFont="1" applyFill="1" applyBorder="1" applyAlignment="1">
      <alignment horizontal="right" vertical="center"/>
    </xf>
    <xf numFmtId="177" fontId="7" fillId="2" borderId="14" xfId="0" applyNumberFormat="1" applyFont="1" applyFill="1" applyBorder="1">
      <alignment vertical="center"/>
    </xf>
    <xf numFmtId="0" fontId="19" fillId="2" borderId="0" xfId="0" applyFont="1" applyFill="1" applyBorder="1">
      <alignment vertical="center"/>
    </xf>
    <xf numFmtId="178" fontId="7" fillId="2" borderId="0" xfId="0" applyNumberFormat="1" applyFont="1" applyFill="1">
      <alignment vertical="center"/>
    </xf>
    <xf numFmtId="0" fontId="10" fillId="2" borderId="0" xfId="0" applyFont="1" applyFill="1">
      <alignment vertical="center"/>
    </xf>
    <xf numFmtId="0" fontId="7" fillId="0" borderId="12" xfId="0" applyFont="1" applyFill="1" applyBorder="1">
      <alignment vertical="center"/>
    </xf>
    <xf numFmtId="188" fontId="7" fillId="0" borderId="8" xfId="0" applyNumberFormat="1" applyFont="1" applyFill="1" applyBorder="1" applyAlignment="1">
      <alignment horizontal="right" vertical="center"/>
    </xf>
    <xf numFmtId="0" fontId="0" fillId="2" borderId="0" xfId="0" applyFill="1" applyAlignment="1">
      <alignment horizontal="left" vertical="center" wrapText="1"/>
    </xf>
    <xf numFmtId="0" fontId="7" fillId="2" borderId="7"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17" xfId="0" applyFont="1" applyFill="1" applyBorder="1" applyAlignment="1">
      <alignment horizontal="center" vertical="center"/>
    </xf>
    <xf numFmtId="184" fontId="7" fillId="2" borderId="3" xfId="0" applyNumberFormat="1" applyFont="1" applyFill="1" applyBorder="1" applyAlignment="1">
      <alignment horizontal="center" vertical="center" shrinkToFit="1"/>
    </xf>
    <xf numFmtId="184" fontId="21" fillId="2" borderId="14" xfId="0" applyNumberFormat="1" applyFont="1" applyFill="1" applyBorder="1" applyAlignment="1">
      <alignment horizontal="left" vertical="center" wrapText="1"/>
    </xf>
    <xf numFmtId="184" fontId="22" fillId="2" borderId="14" xfId="0" applyNumberFormat="1" applyFont="1" applyFill="1" applyBorder="1" applyAlignment="1">
      <alignment horizontal="left" vertical="center" wrapText="1"/>
    </xf>
    <xf numFmtId="184" fontId="0" fillId="2" borderId="14" xfId="0" applyNumberFormat="1" applyFill="1" applyBorder="1" applyAlignment="1">
      <alignment horizontal="left" vertical="center" wrapText="1"/>
    </xf>
    <xf numFmtId="184" fontId="0" fillId="2" borderId="0" xfId="0" applyNumberFormat="1" applyFill="1" applyBorder="1" applyAlignment="1">
      <alignment horizontal="left" vertical="center" wrapText="1"/>
    </xf>
    <xf numFmtId="0" fontId="7" fillId="2" borderId="1"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23" xfId="0" applyFont="1" applyFill="1" applyBorder="1" applyAlignment="1">
      <alignment horizontal="center" vertical="center"/>
    </xf>
    <xf numFmtId="0" fontId="7" fillId="2" borderId="24" xfId="0" applyFont="1" applyFill="1" applyBorder="1" applyAlignment="1">
      <alignment horizontal="center" vertical="center"/>
    </xf>
    <xf numFmtId="0" fontId="7" fillId="2" borderId="25" xfId="0" applyFont="1" applyFill="1" applyBorder="1" applyAlignment="1">
      <alignment horizontal="center" vertical="center"/>
    </xf>
    <xf numFmtId="0" fontId="7" fillId="2" borderId="26" xfId="0" applyFont="1" applyFill="1" applyBorder="1" applyAlignment="1">
      <alignment horizontal="center" vertical="center"/>
    </xf>
    <xf numFmtId="0" fontId="7" fillId="2" borderId="27" xfId="0" applyFont="1" applyFill="1" applyBorder="1" applyAlignment="1">
      <alignment horizontal="center" vertical="center"/>
    </xf>
    <xf numFmtId="187" fontId="7" fillId="0" borderId="0" xfId="0" applyNumberFormat="1" applyFont="1" applyAlignment="1">
      <alignment vertical="center"/>
    </xf>
    <xf numFmtId="187" fontId="7" fillId="0" borderId="0" xfId="0" applyNumberFormat="1" applyFont="1" applyAlignment="1">
      <alignment horizontal="right"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workbookViewId="0">
      <selection activeCell="A13" sqref="A13"/>
    </sheetView>
  </sheetViews>
  <sheetFormatPr defaultRowHeight="18.75" x14ac:dyDescent="0.4"/>
  <cols>
    <col min="1" max="1" width="25.5" style="1" customWidth="1"/>
    <col min="2" max="2" width="87.5" style="1" customWidth="1"/>
    <col min="3" max="3" width="13.625" style="1" customWidth="1"/>
    <col min="4" max="16384" width="9" style="1"/>
  </cols>
  <sheetData>
    <row r="1" spans="1:3" ht="56.25" x14ac:dyDescent="0.4">
      <c r="A1" s="2" t="s">
        <v>97</v>
      </c>
      <c r="B1" s="2" t="s">
        <v>98</v>
      </c>
      <c r="C1" s="6" t="s">
        <v>115</v>
      </c>
    </row>
    <row r="2" spans="1:3" x14ac:dyDescent="0.4">
      <c r="A2" s="4" t="s">
        <v>99</v>
      </c>
      <c r="B2" s="4" t="s">
        <v>106</v>
      </c>
      <c r="C2" s="5" t="s">
        <v>198</v>
      </c>
    </row>
    <row r="3" spans="1:3" x14ac:dyDescent="0.4">
      <c r="A3" s="4" t="s">
        <v>100</v>
      </c>
      <c r="B3" s="4" t="s">
        <v>107</v>
      </c>
      <c r="C3" s="5" t="s">
        <v>199</v>
      </c>
    </row>
    <row r="4" spans="1:3" x14ac:dyDescent="0.4">
      <c r="A4" s="4" t="s">
        <v>101</v>
      </c>
      <c r="B4" s="4" t="s">
        <v>108</v>
      </c>
      <c r="C4" s="5" t="s">
        <v>200</v>
      </c>
    </row>
    <row r="5" spans="1:3" x14ac:dyDescent="0.4">
      <c r="A5" s="4" t="s">
        <v>102</v>
      </c>
      <c r="B5" s="4" t="s">
        <v>109</v>
      </c>
      <c r="C5" s="5" t="s">
        <v>201</v>
      </c>
    </row>
    <row r="6" spans="1:3" x14ac:dyDescent="0.4">
      <c r="A6" s="4" t="s">
        <v>103</v>
      </c>
      <c r="B6" s="4" t="s">
        <v>110</v>
      </c>
      <c r="C6" s="5" t="s">
        <v>202</v>
      </c>
    </row>
    <row r="7" spans="1:3" x14ac:dyDescent="0.4">
      <c r="A7" s="4" t="s">
        <v>104</v>
      </c>
      <c r="B7" s="4" t="s">
        <v>114</v>
      </c>
      <c r="C7" s="5" t="s">
        <v>203</v>
      </c>
    </row>
    <row r="8" spans="1:3" x14ac:dyDescent="0.4">
      <c r="A8" s="4" t="s">
        <v>105</v>
      </c>
      <c r="B8" s="4" t="s">
        <v>113</v>
      </c>
      <c r="C8" s="5" t="s">
        <v>204</v>
      </c>
    </row>
    <row r="10" spans="1:3" x14ac:dyDescent="0.4">
      <c r="A10" s="1" t="s">
        <v>205</v>
      </c>
    </row>
    <row r="12" spans="1:3" ht="52.5" customHeight="1" x14ac:dyDescent="0.4">
      <c r="A12" s="235" t="s">
        <v>206</v>
      </c>
      <c r="B12" s="235"/>
      <c r="C12" s="235"/>
    </row>
  </sheetData>
  <mergeCells count="1">
    <mergeCell ref="A12:C12"/>
  </mergeCells>
  <phoneticPr fontId="2"/>
  <hyperlinks>
    <hyperlink ref="A2" location="第1表!A1" display="第1表"/>
    <hyperlink ref="A3" location="第2表・3表!A1" display="第2表・3表"/>
    <hyperlink ref="A4" location="第4表①!A1" display="第4表①"/>
    <hyperlink ref="A5" location="第4表②!A1" display="第4表②"/>
    <hyperlink ref="A6" location="第5表!A1" display="第5表"/>
    <hyperlink ref="A7" location="第6表・7表!A1" display="第6表・7表"/>
    <hyperlink ref="A8" location="第8表!A1" display="第8表"/>
    <hyperlink ref="B2" location="第1表!A1" display="年次別事業所数、従業者数、製造品出荷額等　(燕地区・吉田地区・分水地区の合計)"/>
    <hyperlink ref="B3" location="第2表・3表!A1" display="産業中分類・従業者規模別前年比較表(事業所数)・産業中分類・従業者規模別前年比較表(従業者数)"/>
    <hyperlink ref="B4" location="第4表①!A1" display="産業中分類・従業者規模別前年比較表(製造品出荷額等)"/>
    <hyperlink ref="B5" location="第4表②!A1" display="産業中分類・従業者規模別前年比較表(工業支出額・付加価値額)"/>
    <hyperlink ref="B6" location="第6表・7表!A1" display="金属製品製造業の推移(燕地区・吉田地区・分水地区の合計)"/>
    <hyperlink ref="B7" location="第6表・7表!A1" display="主要業種別　事業所数の推移・従業者数の推移(燕地区・吉田地区・分水地区の合計)"/>
    <hyperlink ref="B8" location="第8表!A1" display="主要業種別　製造品出荷額等の推移(燕地区・吉田地区・分水地区の合計)"/>
  </hyperlinks>
  <pageMargins left="0.70866141732283472" right="0.70866141732283472" top="0.74803149606299213" bottom="0.74803149606299213" header="0.31496062992125984" footer="0.31496062992125984"/>
  <pageSetup paperSize="9" scale="9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
  <sheetViews>
    <sheetView topLeftCell="I1" zoomScale="175" zoomScaleNormal="175" workbookViewId="0">
      <selection activeCell="M19" sqref="M19"/>
    </sheetView>
  </sheetViews>
  <sheetFormatPr defaultColWidth="3.625" defaultRowHeight="13.5" customHeight="1" x14ac:dyDescent="0.4"/>
  <cols>
    <col min="1" max="1" width="4.375" customWidth="1"/>
    <col min="2" max="2" width="4.25" customWidth="1"/>
    <col min="3" max="3" width="5.75" customWidth="1"/>
    <col min="4" max="4" width="8.625" customWidth="1"/>
    <col min="5" max="5" width="8.375" customWidth="1"/>
    <col min="6" max="6" width="10" customWidth="1"/>
    <col min="7" max="7" width="8.5" customWidth="1"/>
    <col min="8" max="8" width="7.75" customWidth="1"/>
    <col min="9" max="9" width="7" customWidth="1"/>
    <col min="10" max="10" width="7.875" customWidth="1"/>
    <col min="11" max="11" width="7.125" customWidth="1"/>
    <col min="12" max="12" width="4.5" customWidth="1"/>
    <col min="13" max="13" width="9.5" customWidth="1"/>
    <col min="14" max="14" width="14.375" customWidth="1"/>
    <col min="15" max="15" width="8.75" customWidth="1"/>
    <col min="16" max="16" width="7.375" customWidth="1"/>
  </cols>
  <sheetData>
    <row r="1" spans="1:16" ht="13.5" customHeight="1" x14ac:dyDescent="0.4">
      <c r="A1" s="17"/>
      <c r="B1" s="17"/>
      <c r="C1" s="17" t="s">
        <v>149</v>
      </c>
      <c r="D1" s="17"/>
      <c r="E1" s="17"/>
      <c r="F1" s="17"/>
      <c r="G1" s="17"/>
      <c r="H1" s="17"/>
      <c r="I1" s="17"/>
      <c r="J1" s="17" t="s">
        <v>150</v>
      </c>
      <c r="K1" s="17"/>
      <c r="L1" s="17"/>
      <c r="M1" s="17"/>
      <c r="N1" s="17"/>
      <c r="O1" s="17"/>
      <c r="P1" s="18"/>
    </row>
    <row r="2" spans="1:16" ht="13.5" customHeight="1" x14ac:dyDescent="0.4">
      <c r="A2" s="19"/>
      <c r="B2" s="17"/>
      <c r="C2" s="19"/>
      <c r="D2" s="19"/>
      <c r="E2" s="19"/>
      <c r="F2" s="19"/>
      <c r="G2" s="19"/>
      <c r="H2" s="19"/>
      <c r="I2" s="19"/>
      <c r="J2" s="19"/>
      <c r="K2" s="19"/>
      <c r="L2" s="19"/>
      <c r="M2" s="19"/>
      <c r="N2" s="19"/>
      <c r="O2" s="19"/>
      <c r="P2" s="19"/>
    </row>
    <row r="3" spans="1:16" ht="13.5" customHeight="1" x14ac:dyDescent="0.4">
      <c r="A3" s="185" t="s">
        <v>207</v>
      </c>
      <c r="B3" s="180"/>
      <c r="C3" s="179" t="s">
        <v>81</v>
      </c>
      <c r="D3" s="181"/>
      <c r="E3" s="181"/>
      <c r="F3" s="180"/>
      <c r="G3" s="179" t="s">
        <v>86</v>
      </c>
      <c r="H3" s="181"/>
      <c r="I3" s="181"/>
      <c r="J3" s="180"/>
      <c r="K3" s="179" t="s">
        <v>80</v>
      </c>
      <c r="L3" s="183"/>
      <c r="M3" s="179" t="s">
        <v>89</v>
      </c>
      <c r="N3" s="181"/>
      <c r="O3" s="180"/>
    </row>
    <row r="4" spans="1:16" ht="13.5" customHeight="1" x14ac:dyDescent="0.4">
      <c r="A4" s="185" t="s">
        <v>208</v>
      </c>
      <c r="B4" s="180"/>
      <c r="C4" s="179" t="s">
        <v>81</v>
      </c>
      <c r="D4" s="180"/>
      <c r="E4" s="184" t="s">
        <v>151</v>
      </c>
      <c r="F4" s="184" t="s">
        <v>82</v>
      </c>
      <c r="G4" s="179" t="s">
        <v>87</v>
      </c>
      <c r="H4" s="180"/>
      <c r="I4" s="184" t="s">
        <v>151</v>
      </c>
      <c r="J4" s="184" t="s">
        <v>82</v>
      </c>
      <c r="K4" s="21"/>
      <c r="L4" s="180"/>
      <c r="M4" s="184" t="s">
        <v>90</v>
      </c>
      <c r="N4" s="184" t="s">
        <v>151</v>
      </c>
      <c r="O4" s="184" t="s">
        <v>82</v>
      </c>
    </row>
    <row r="5" spans="1:16" ht="13.5" customHeight="1" x14ac:dyDescent="0.4">
      <c r="A5" s="23"/>
      <c r="B5" s="20"/>
      <c r="C5" s="24"/>
      <c r="D5" s="25"/>
      <c r="E5" s="26" t="s">
        <v>0</v>
      </c>
      <c r="F5" s="26" t="s">
        <v>0</v>
      </c>
      <c r="G5" s="27"/>
      <c r="H5" s="28" t="s">
        <v>88</v>
      </c>
      <c r="I5" s="26" t="s">
        <v>0</v>
      </c>
      <c r="J5" s="29" t="s">
        <v>0</v>
      </c>
      <c r="K5" s="30"/>
      <c r="L5" s="20"/>
      <c r="M5" s="31" t="s">
        <v>152</v>
      </c>
      <c r="N5" s="26" t="s">
        <v>0</v>
      </c>
      <c r="O5" s="32" t="s">
        <v>0</v>
      </c>
    </row>
    <row r="6" spans="1:16" ht="13.5" customHeight="1" x14ac:dyDescent="0.4">
      <c r="A6" s="23" t="s">
        <v>83</v>
      </c>
      <c r="B6" s="33" t="s">
        <v>84</v>
      </c>
      <c r="C6" s="34">
        <v>714</v>
      </c>
      <c r="D6" s="35" t="s">
        <v>209</v>
      </c>
      <c r="E6" s="36">
        <f>C6/$C$6*100</f>
        <v>100</v>
      </c>
      <c r="F6" s="37" t="s">
        <v>210</v>
      </c>
      <c r="G6" s="34">
        <v>14879</v>
      </c>
      <c r="H6" s="35" t="s">
        <v>1</v>
      </c>
      <c r="I6" s="36">
        <f>G6/$G$6*100</f>
        <v>100</v>
      </c>
      <c r="J6" s="38" t="s">
        <v>210</v>
      </c>
      <c r="K6" s="23" t="s">
        <v>83</v>
      </c>
      <c r="L6" s="33" t="s">
        <v>84</v>
      </c>
      <c r="M6" s="39">
        <v>33598027</v>
      </c>
      <c r="N6" s="36">
        <f>M6/$M$6*100</f>
        <v>100</v>
      </c>
      <c r="O6" s="40" t="s">
        <v>210</v>
      </c>
    </row>
    <row r="7" spans="1:16" ht="13.5" customHeight="1" x14ac:dyDescent="0.4">
      <c r="A7" s="23"/>
      <c r="B7" s="41">
        <v>24</v>
      </c>
      <c r="C7" s="34">
        <v>766</v>
      </c>
      <c r="D7" s="35" t="s">
        <v>211</v>
      </c>
      <c r="E7" s="36">
        <f t="shared" ref="E7:E15" si="0">C7/$C$6*100</f>
        <v>107.28291316526611</v>
      </c>
      <c r="F7" s="36">
        <f t="shared" ref="F7:F13" si="1">C7/C6*100</f>
        <v>107.28291316526611</v>
      </c>
      <c r="G7" s="34">
        <v>15423</v>
      </c>
      <c r="H7" s="35" t="s">
        <v>2</v>
      </c>
      <c r="I7" s="36">
        <f t="shared" ref="I7:I18" si="2">G7/$G$6*100</f>
        <v>103.65615968815109</v>
      </c>
      <c r="J7" s="42">
        <f t="shared" ref="J7:J14" si="3">G7/G6*100</f>
        <v>103.65615968815109</v>
      </c>
      <c r="K7" s="23"/>
      <c r="L7" s="41">
        <v>23</v>
      </c>
      <c r="M7" s="39">
        <v>36128925</v>
      </c>
      <c r="N7" s="36">
        <f>M7/$M$6*100</f>
        <v>107.53287685613206</v>
      </c>
      <c r="O7" s="43">
        <f t="shared" ref="O7:O14" si="4">M7/M6*100</f>
        <v>107.53287685613206</v>
      </c>
    </row>
    <row r="8" spans="1:16" ht="13.5" customHeight="1" x14ac:dyDescent="0.4">
      <c r="A8" s="23"/>
      <c r="B8" s="33">
        <v>24</v>
      </c>
      <c r="C8" s="34">
        <v>708</v>
      </c>
      <c r="D8" s="35" t="s">
        <v>212</v>
      </c>
      <c r="E8" s="36">
        <f t="shared" si="0"/>
        <v>99.159663865546221</v>
      </c>
      <c r="F8" s="36">
        <f t="shared" si="1"/>
        <v>92.428198433420363</v>
      </c>
      <c r="G8" s="34">
        <v>15470</v>
      </c>
      <c r="H8" s="35" t="s">
        <v>3</v>
      </c>
      <c r="I8" s="36">
        <f t="shared" si="2"/>
        <v>103.9720411317965</v>
      </c>
      <c r="J8" s="42">
        <f t="shared" si="3"/>
        <v>100.30473967451211</v>
      </c>
      <c r="K8" s="23"/>
      <c r="L8" s="33">
        <v>24</v>
      </c>
      <c r="M8" s="39">
        <v>37205915</v>
      </c>
      <c r="N8" s="36">
        <f t="shared" ref="N8:N15" si="5">M8/$M$6*100</f>
        <v>110.73839246572426</v>
      </c>
      <c r="O8" s="43">
        <f t="shared" si="4"/>
        <v>102.98096331402056</v>
      </c>
    </row>
    <row r="9" spans="1:16" ht="13.5" customHeight="1" x14ac:dyDescent="0.4">
      <c r="A9" s="23"/>
      <c r="B9" s="33">
        <v>25</v>
      </c>
      <c r="C9" s="34">
        <v>709</v>
      </c>
      <c r="D9" s="35" t="s">
        <v>213</v>
      </c>
      <c r="E9" s="36">
        <f t="shared" si="0"/>
        <v>99.299719887955177</v>
      </c>
      <c r="F9" s="36">
        <f t="shared" si="1"/>
        <v>100.14124293785312</v>
      </c>
      <c r="G9" s="34">
        <v>15881</v>
      </c>
      <c r="H9" s="35" t="s">
        <v>4</v>
      </c>
      <c r="I9" s="36">
        <f t="shared" si="2"/>
        <v>106.73432354324888</v>
      </c>
      <c r="J9" s="42">
        <f t="shared" si="3"/>
        <v>102.65675500969618</v>
      </c>
      <c r="K9" s="23"/>
      <c r="L9" s="33">
        <v>25</v>
      </c>
      <c r="M9" s="39">
        <v>38446021</v>
      </c>
      <c r="N9" s="36">
        <f t="shared" si="5"/>
        <v>114.4294008692832</v>
      </c>
      <c r="O9" s="43">
        <f t="shared" si="4"/>
        <v>103.33308830061027</v>
      </c>
    </row>
    <row r="10" spans="1:16" ht="13.5" customHeight="1" x14ac:dyDescent="0.4">
      <c r="A10" s="23"/>
      <c r="B10" s="33">
        <v>26</v>
      </c>
      <c r="C10" s="34">
        <v>704</v>
      </c>
      <c r="D10" s="35" t="s">
        <v>214</v>
      </c>
      <c r="E10" s="36">
        <f t="shared" si="0"/>
        <v>98.599439775910369</v>
      </c>
      <c r="F10" s="36">
        <f t="shared" si="1"/>
        <v>99.294781382228493</v>
      </c>
      <c r="G10" s="34">
        <v>15772</v>
      </c>
      <c r="H10" s="35" t="s">
        <v>5</v>
      </c>
      <c r="I10" s="36">
        <f t="shared" si="2"/>
        <v>106.00174742926272</v>
      </c>
      <c r="J10" s="42">
        <f t="shared" si="3"/>
        <v>99.313645236446064</v>
      </c>
      <c r="K10" s="23"/>
      <c r="L10" s="33">
        <v>26</v>
      </c>
      <c r="M10" s="39">
        <v>40652963</v>
      </c>
      <c r="N10" s="36">
        <f t="shared" si="5"/>
        <v>120.99806634478864</v>
      </c>
      <c r="O10" s="43">
        <f t="shared" si="4"/>
        <v>105.74036517329061</v>
      </c>
    </row>
    <row r="11" spans="1:16" ht="13.5" customHeight="1" x14ac:dyDescent="0.4">
      <c r="A11" s="23"/>
      <c r="B11" s="41">
        <v>28</v>
      </c>
      <c r="C11" s="34">
        <v>761</v>
      </c>
      <c r="D11" s="35" t="s">
        <v>215</v>
      </c>
      <c r="E11" s="36">
        <f t="shared" si="0"/>
        <v>106.58263305322129</v>
      </c>
      <c r="F11" s="36">
        <f t="shared" si="1"/>
        <v>108.09659090909092</v>
      </c>
      <c r="G11" s="34">
        <v>15784</v>
      </c>
      <c r="H11" s="35" t="s">
        <v>6</v>
      </c>
      <c r="I11" s="36">
        <f t="shared" si="2"/>
        <v>106.08239801061899</v>
      </c>
      <c r="J11" s="42">
        <f t="shared" si="3"/>
        <v>100.07608419984784</v>
      </c>
      <c r="K11" s="23"/>
      <c r="L11" s="41">
        <v>27</v>
      </c>
      <c r="M11" s="39">
        <v>44131895</v>
      </c>
      <c r="N11" s="36">
        <f t="shared" si="5"/>
        <v>131.35263865345425</v>
      </c>
      <c r="O11" s="43">
        <f t="shared" si="4"/>
        <v>108.55763453207581</v>
      </c>
    </row>
    <row r="12" spans="1:16" ht="13.5" customHeight="1" x14ac:dyDescent="0.4">
      <c r="A12" s="23"/>
      <c r="B12" s="33">
        <v>29</v>
      </c>
      <c r="C12" s="34">
        <v>699</v>
      </c>
      <c r="D12" s="35" t="s">
        <v>216</v>
      </c>
      <c r="E12" s="36">
        <f t="shared" si="0"/>
        <v>97.899159663865547</v>
      </c>
      <c r="F12" s="43">
        <f t="shared" si="1"/>
        <v>91.852825229960573</v>
      </c>
      <c r="G12" s="34">
        <v>16680</v>
      </c>
      <c r="H12" s="35" t="s">
        <v>7</v>
      </c>
      <c r="I12" s="36">
        <f t="shared" si="2"/>
        <v>112.10430808522078</v>
      </c>
      <c r="J12" s="42">
        <f t="shared" si="3"/>
        <v>105.67663456664977</v>
      </c>
      <c r="K12" s="23"/>
      <c r="L12" s="33">
        <v>28</v>
      </c>
      <c r="M12" s="39">
        <v>43509480</v>
      </c>
      <c r="N12" s="36">
        <f t="shared" si="5"/>
        <v>129.50010427695651</v>
      </c>
      <c r="O12" s="43">
        <f t="shared" si="4"/>
        <v>98.589648144499577</v>
      </c>
    </row>
    <row r="13" spans="1:16" ht="13.5" customHeight="1" x14ac:dyDescent="0.4">
      <c r="A13" s="23"/>
      <c r="B13" s="33">
        <v>30</v>
      </c>
      <c r="C13" s="34">
        <v>704</v>
      </c>
      <c r="D13" s="35" t="s">
        <v>217</v>
      </c>
      <c r="E13" s="36">
        <f t="shared" si="0"/>
        <v>98.599439775910369</v>
      </c>
      <c r="F13" s="43">
        <f t="shared" si="1"/>
        <v>100.71530758226037</v>
      </c>
      <c r="G13" s="34">
        <v>16868</v>
      </c>
      <c r="H13" s="35" t="s">
        <v>8</v>
      </c>
      <c r="I13" s="36">
        <f t="shared" si="2"/>
        <v>113.3678338598024</v>
      </c>
      <c r="J13" s="42">
        <f t="shared" si="3"/>
        <v>101.12709832134293</v>
      </c>
      <c r="K13" s="23"/>
      <c r="L13" s="33">
        <v>29</v>
      </c>
      <c r="M13" s="39">
        <v>43166955</v>
      </c>
      <c r="N13" s="36">
        <f t="shared" si="5"/>
        <v>128.48062477001997</v>
      </c>
      <c r="O13" s="43">
        <f t="shared" si="4"/>
        <v>99.212757771409827</v>
      </c>
    </row>
    <row r="14" spans="1:16" ht="13.5" customHeight="1" x14ac:dyDescent="0.4">
      <c r="A14" s="44" t="s">
        <v>92</v>
      </c>
      <c r="B14" s="45" t="s">
        <v>218</v>
      </c>
      <c r="C14" s="34">
        <v>701</v>
      </c>
      <c r="D14" s="35" t="s">
        <v>219</v>
      </c>
      <c r="E14" s="36">
        <f t="shared" si="0"/>
        <v>98.179271708683473</v>
      </c>
      <c r="F14" s="43">
        <f>C14/C13*100</f>
        <v>99.57386363636364</v>
      </c>
      <c r="G14" s="34">
        <v>17070</v>
      </c>
      <c r="H14" s="35" t="s">
        <v>220</v>
      </c>
      <c r="I14" s="43">
        <f t="shared" si="2"/>
        <v>114.72545197929969</v>
      </c>
      <c r="J14" s="42">
        <f t="shared" si="3"/>
        <v>101.19753379179512</v>
      </c>
      <c r="K14" s="186"/>
      <c r="L14" s="33">
        <v>30</v>
      </c>
      <c r="M14" s="39">
        <v>44392279</v>
      </c>
      <c r="N14" s="43">
        <f t="shared" si="5"/>
        <v>132.12763654246723</v>
      </c>
      <c r="O14" s="43">
        <f t="shared" si="4"/>
        <v>102.83856945665961</v>
      </c>
    </row>
    <row r="15" spans="1:16" ht="13.5" customHeight="1" x14ac:dyDescent="0.4">
      <c r="A15" s="23"/>
      <c r="B15" s="33">
        <v>2</v>
      </c>
      <c r="C15" s="34">
        <v>677</v>
      </c>
      <c r="D15" s="35" t="s">
        <v>221</v>
      </c>
      <c r="E15" s="43">
        <f t="shared" si="0"/>
        <v>94.817927170868344</v>
      </c>
      <c r="F15" s="43">
        <f>C15/C14*100</f>
        <v>96.576319543509271</v>
      </c>
      <c r="G15" s="34">
        <v>16595</v>
      </c>
      <c r="H15" s="35" t="s">
        <v>222</v>
      </c>
      <c r="I15" s="43">
        <f t="shared" si="2"/>
        <v>111.53303313394719</v>
      </c>
      <c r="J15" s="42">
        <f>G15/G14*100</f>
        <v>97.217340363210312</v>
      </c>
      <c r="K15" s="44" t="s">
        <v>92</v>
      </c>
      <c r="L15" s="33" t="s">
        <v>153</v>
      </c>
      <c r="M15" s="39">
        <v>42613356</v>
      </c>
      <c r="N15" s="43">
        <f t="shared" si="5"/>
        <v>126.83291194450197</v>
      </c>
      <c r="O15" s="43">
        <f>M15/M14*100</f>
        <v>95.992719815083163</v>
      </c>
    </row>
    <row r="16" spans="1:16" ht="13.5" customHeight="1" x14ac:dyDescent="0.4">
      <c r="A16" s="23"/>
      <c r="B16" s="41">
        <v>3</v>
      </c>
      <c r="C16" s="34">
        <v>644</v>
      </c>
      <c r="D16" s="35" t="s">
        <v>223</v>
      </c>
      <c r="E16" s="36">
        <f>C16/$C$6*100</f>
        <v>90.196078431372555</v>
      </c>
      <c r="F16" s="43">
        <f>C16/C15*100</f>
        <v>95.125553914327924</v>
      </c>
      <c r="G16" s="34">
        <v>15381</v>
      </c>
      <c r="H16" s="35" t="s">
        <v>224</v>
      </c>
      <c r="I16" s="43">
        <f t="shared" si="2"/>
        <v>103.37388265340412</v>
      </c>
      <c r="J16" s="42">
        <f>G16/G15*100</f>
        <v>92.684543537210004</v>
      </c>
      <c r="K16" s="46" t="s">
        <v>92</v>
      </c>
      <c r="L16" s="33" t="s">
        <v>154</v>
      </c>
      <c r="M16" s="39">
        <v>39387493</v>
      </c>
      <c r="N16" s="43">
        <f>M16/$M$6*100</f>
        <v>117.23156541305238</v>
      </c>
      <c r="O16" s="43">
        <f>M16/M15*100</f>
        <v>92.429925021629373</v>
      </c>
    </row>
    <row r="17" spans="1:15" ht="13.5" customHeight="1" x14ac:dyDescent="0.4">
      <c r="A17" s="23"/>
      <c r="B17" s="187">
        <v>4</v>
      </c>
      <c r="C17" s="34">
        <v>639</v>
      </c>
      <c r="D17" s="35" t="s">
        <v>225</v>
      </c>
      <c r="E17" s="43">
        <f t="shared" ref="E17:E18" si="6">C17/$C$6*100</f>
        <v>89.495798319327733</v>
      </c>
      <c r="F17" s="43">
        <f>C17/C16*100</f>
        <v>99.223602484472053</v>
      </c>
      <c r="G17" s="34">
        <v>15587</v>
      </c>
      <c r="H17" s="35" t="s">
        <v>226</v>
      </c>
      <c r="I17" s="43">
        <f t="shared" si="2"/>
        <v>104.75838430002015</v>
      </c>
      <c r="J17" s="42">
        <f>G17/G16*100</f>
        <v>101.33931473896365</v>
      </c>
      <c r="K17" s="46" t="s">
        <v>92</v>
      </c>
      <c r="L17" s="33" t="s">
        <v>155</v>
      </c>
      <c r="M17" s="39">
        <v>44241339</v>
      </c>
      <c r="N17" s="43">
        <f>M17/$M$6*100</f>
        <v>131.67838397177309</v>
      </c>
      <c r="O17" s="43">
        <f>M17/M16*100</f>
        <v>112.32331796288734</v>
      </c>
    </row>
    <row r="18" spans="1:15" ht="13.5" customHeight="1" x14ac:dyDescent="0.4">
      <c r="A18" s="16"/>
      <c r="B18" s="47">
        <v>5</v>
      </c>
      <c r="C18" s="48">
        <v>644</v>
      </c>
      <c r="D18" s="49" t="s">
        <v>227</v>
      </c>
      <c r="E18" s="50">
        <f t="shared" si="6"/>
        <v>90.196078431372555</v>
      </c>
      <c r="F18" s="50">
        <f>C18/C17*100</f>
        <v>100.78247261345852</v>
      </c>
      <c r="G18" s="48">
        <v>15947</v>
      </c>
      <c r="H18" s="49" t="s">
        <v>228</v>
      </c>
      <c r="I18" s="50">
        <f t="shared" si="2"/>
        <v>107.17790174070838</v>
      </c>
      <c r="J18" s="51">
        <f>G18/G17*100</f>
        <v>102.30961698851605</v>
      </c>
      <c r="K18" s="52" t="s">
        <v>92</v>
      </c>
      <c r="L18" s="53" t="s">
        <v>229</v>
      </c>
      <c r="M18" s="54">
        <v>49056057</v>
      </c>
      <c r="N18" s="50">
        <f>M18/$M$6*100</f>
        <v>146.00874331102835</v>
      </c>
      <c r="O18" s="50">
        <f>M18/M17*100</f>
        <v>110.8828487311381</v>
      </c>
    </row>
  </sheetData>
  <phoneticPr fontId="2"/>
  <pageMargins left="0.70866141732283472" right="0.70866141732283472" top="0.74803149606299213" bottom="0.74803149606299213" header="0.31496062992125984" footer="0.31496062992125984"/>
  <pageSetup paperSize="9" orientation="landscape"/>
  <ignoredErrors>
    <ignoredError sqref="H6:H18"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6"/>
  <sheetViews>
    <sheetView view="pageBreakPreview" topLeftCell="A19" zoomScale="90" zoomScaleNormal="100" zoomScaleSheetLayoutView="90" workbookViewId="0">
      <selection activeCell="E88" sqref="E88:E89"/>
    </sheetView>
  </sheetViews>
  <sheetFormatPr defaultRowHeight="18.75" x14ac:dyDescent="0.4"/>
  <cols>
    <col min="1" max="1" width="2.625" customWidth="1"/>
    <col min="2" max="2" width="7" customWidth="1"/>
    <col min="3" max="3" width="11.125" customWidth="1"/>
    <col min="4" max="4" width="8.25" customWidth="1"/>
    <col min="5" max="5" width="12.375" customWidth="1"/>
    <col min="6" max="6" width="9.25" customWidth="1"/>
    <col min="7" max="7" width="10.625" style="8" customWidth="1"/>
    <col min="8" max="8" width="7.125" customWidth="1"/>
    <col min="9" max="9" width="8.625" customWidth="1"/>
    <col min="10" max="10" width="8.5" customWidth="1"/>
  </cols>
  <sheetData>
    <row r="1" spans="1:9" ht="30" customHeight="1" x14ac:dyDescent="0.4">
      <c r="A1" s="97"/>
      <c r="B1" s="97"/>
      <c r="C1" s="97" t="s">
        <v>171</v>
      </c>
      <c r="D1" s="97"/>
      <c r="E1" s="97"/>
      <c r="F1" s="97"/>
      <c r="G1" s="97"/>
      <c r="H1" s="97"/>
      <c r="I1" s="97"/>
    </row>
    <row r="2" spans="1:9" x14ac:dyDescent="0.4">
      <c r="A2" s="97"/>
      <c r="B2" s="71"/>
      <c r="C2" s="71"/>
      <c r="D2" s="71"/>
      <c r="E2" s="71"/>
      <c r="F2" s="108"/>
      <c r="G2" s="97"/>
      <c r="H2" s="108"/>
      <c r="I2" s="108"/>
    </row>
    <row r="3" spans="1:9" x14ac:dyDescent="0.4">
      <c r="A3" s="19"/>
      <c r="B3" s="109"/>
      <c r="C3" s="55" t="s">
        <v>118</v>
      </c>
      <c r="D3" s="236" t="s">
        <v>230</v>
      </c>
      <c r="E3" s="238"/>
      <c r="F3" s="238"/>
      <c r="G3" s="238"/>
      <c r="H3" s="238"/>
      <c r="I3" s="237"/>
    </row>
    <row r="4" spans="1:9" x14ac:dyDescent="0.4">
      <c r="A4" s="19"/>
      <c r="B4" s="16"/>
      <c r="C4" s="188" t="s">
        <v>119</v>
      </c>
      <c r="D4" s="236" t="s">
        <v>231</v>
      </c>
      <c r="E4" s="237"/>
      <c r="F4" s="236" t="s">
        <v>164</v>
      </c>
      <c r="G4" s="237"/>
      <c r="H4" s="184" t="s">
        <v>120</v>
      </c>
      <c r="I4" s="184" t="s">
        <v>232</v>
      </c>
    </row>
    <row r="5" spans="1:9" x14ac:dyDescent="0.4">
      <c r="A5" s="19"/>
      <c r="B5" s="109"/>
      <c r="C5" s="22"/>
      <c r="D5" s="24"/>
      <c r="E5" s="85"/>
      <c r="F5" s="24"/>
      <c r="G5" s="85"/>
      <c r="H5" s="40" t="s">
        <v>233</v>
      </c>
      <c r="I5" s="40" t="s">
        <v>233</v>
      </c>
    </row>
    <row r="6" spans="1:9" x14ac:dyDescent="0.4">
      <c r="A6" s="19"/>
      <c r="B6" s="23"/>
      <c r="C6" s="69" t="s">
        <v>165</v>
      </c>
      <c r="D6" s="34">
        <v>644</v>
      </c>
      <c r="E6" s="64">
        <v>160</v>
      </c>
      <c r="F6" s="34">
        <v>639</v>
      </c>
      <c r="G6" s="64">
        <v>159</v>
      </c>
      <c r="H6" s="43">
        <v>100</v>
      </c>
      <c r="I6" s="43">
        <f>D6/F6*100</f>
        <v>100.78247261345852</v>
      </c>
    </row>
    <row r="7" spans="1:9" x14ac:dyDescent="0.4">
      <c r="A7" s="19"/>
      <c r="B7" s="23"/>
      <c r="C7" s="69"/>
      <c r="D7" s="86"/>
      <c r="E7" s="64"/>
      <c r="F7" s="86"/>
      <c r="G7" s="64"/>
      <c r="H7" s="43"/>
      <c r="I7" s="43"/>
    </row>
    <row r="8" spans="1:9" x14ac:dyDescent="0.4">
      <c r="A8" s="19"/>
      <c r="B8" s="63">
        <v>9</v>
      </c>
      <c r="C8" s="22" t="s">
        <v>122</v>
      </c>
      <c r="D8" s="34">
        <v>10</v>
      </c>
      <c r="E8" s="64">
        <v>1</v>
      </c>
      <c r="F8" s="34">
        <v>10</v>
      </c>
      <c r="G8" s="64">
        <v>1</v>
      </c>
      <c r="H8" s="43">
        <f t="shared" ref="H8:H30" si="0">D8/$D$6*100</f>
        <v>1.5527950310559007</v>
      </c>
      <c r="I8" s="43">
        <f t="shared" ref="I8:I30" si="1">D8/F8*100</f>
        <v>100</v>
      </c>
    </row>
    <row r="9" spans="1:9" x14ac:dyDescent="0.4">
      <c r="A9" s="19"/>
      <c r="B9" s="63">
        <v>10</v>
      </c>
      <c r="C9" s="22" t="s">
        <v>234</v>
      </c>
      <c r="D9" s="68">
        <v>1</v>
      </c>
      <c r="E9" s="64" t="s">
        <v>9</v>
      </c>
      <c r="F9" s="68">
        <v>1</v>
      </c>
      <c r="G9" s="64" t="s">
        <v>9</v>
      </c>
      <c r="H9" s="43">
        <f t="shared" si="0"/>
        <v>0.15527950310559005</v>
      </c>
      <c r="I9" s="43">
        <f t="shared" si="1"/>
        <v>100</v>
      </c>
    </row>
    <row r="10" spans="1:9" x14ac:dyDescent="0.4">
      <c r="A10" s="19"/>
      <c r="B10" s="63">
        <v>11</v>
      </c>
      <c r="C10" s="22" t="s">
        <v>123</v>
      </c>
      <c r="D10" s="34">
        <v>3</v>
      </c>
      <c r="E10" s="64" t="s">
        <v>9</v>
      </c>
      <c r="F10" s="34">
        <v>3</v>
      </c>
      <c r="G10" s="64" t="s">
        <v>9</v>
      </c>
      <c r="H10" s="43">
        <f t="shared" si="0"/>
        <v>0.46583850931677018</v>
      </c>
      <c r="I10" s="43">
        <f t="shared" si="1"/>
        <v>100</v>
      </c>
    </row>
    <row r="11" spans="1:9" x14ac:dyDescent="0.4">
      <c r="A11" s="19"/>
      <c r="B11" s="63">
        <v>12</v>
      </c>
      <c r="C11" s="22" t="s">
        <v>124</v>
      </c>
      <c r="D11" s="34">
        <v>5</v>
      </c>
      <c r="E11" s="64">
        <v>2</v>
      </c>
      <c r="F11" s="34">
        <v>5</v>
      </c>
      <c r="G11" s="64">
        <v>2</v>
      </c>
      <c r="H11" s="43">
        <f t="shared" si="0"/>
        <v>0.77639751552795033</v>
      </c>
      <c r="I11" s="43">
        <f t="shared" si="1"/>
        <v>100</v>
      </c>
    </row>
    <row r="12" spans="1:9" x14ac:dyDescent="0.4">
      <c r="A12" s="19"/>
      <c r="B12" s="63">
        <v>13</v>
      </c>
      <c r="C12" s="22" t="s">
        <v>125</v>
      </c>
      <c r="D12" s="34">
        <v>4</v>
      </c>
      <c r="E12" s="64">
        <v>2</v>
      </c>
      <c r="F12" s="34">
        <v>4</v>
      </c>
      <c r="G12" s="64">
        <v>2</v>
      </c>
      <c r="H12" s="43">
        <f t="shared" si="0"/>
        <v>0.6211180124223602</v>
      </c>
      <c r="I12" s="43">
        <f t="shared" si="1"/>
        <v>100</v>
      </c>
    </row>
    <row r="13" spans="1:9" x14ac:dyDescent="0.4">
      <c r="A13" s="19"/>
      <c r="B13" s="63">
        <v>14</v>
      </c>
      <c r="C13" s="22" t="s">
        <v>126</v>
      </c>
      <c r="D13" s="34">
        <v>18</v>
      </c>
      <c r="E13" s="64">
        <v>2</v>
      </c>
      <c r="F13" s="34">
        <v>18</v>
      </c>
      <c r="G13" s="64">
        <v>2</v>
      </c>
      <c r="H13" s="43">
        <f t="shared" si="0"/>
        <v>2.7950310559006213</v>
      </c>
      <c r="I13" s="43">
        <f t="shared" si="1"/>
        <v>100</v>
      </c>
    </row>
    <row r="14" spans="1:9" x14ac:dyDescent="0.4">
      <c r="A14" s="19"/>
      <c r="B14" s="63">
        <v>15</v>
      </c>
      <c r="C14" s="22" t="s">
        <v>127</v>
      </c>
      <c r="D14" s="34">
        <v>9</v>
      </c>
      <c r="E14" s="64">
        <v>3</v>
      </c>
      <c r="F14" s="34">
        <v>9</v>
      </c>
      <c r="G14" s="64">
        <v>3</v>
      </c>
      <c r="H14" s="43">
        <f t="shared" si="0"/>
        <v>1.3975155279503106</v>
      </c>
      <c r="I14" s="43">
        <f t="shared" si="1"/>
        <v>100</v>
      </c>
    </row>
    <row r="15" spans="1:9" x14ac:dyDescent="0.4">
      <c r="A15" s="19"/>
      <c r="B15" s="63">
        <v>16</v>
      </c>
      <c r="C15" s="22" t="s">
        <v>128</v>
      </c>
      <c r="D15" s="34">
        <v>2</v>
      </c>
      <c r="E15" s="64" t="s">
        <v>9</v>
      </c>
      <c r="F15" s="34">
        <v>2</v>
      </c>
      <c r="G15" s="64" t="s">
        <v>9</v>
      </c>
      <c r="H15" s="43">
        <f t="shared" si="0"/>
        <v>0.3105590062111801</v>
      </c>
      <c r="I15" s="43">
        <f t="shared" si="1"/>
        <v>100</v>
      </c>
    </row>
    <row r="16" spans="1:9" x14ac:dyDescent="0.4">
      <c r="A16" s="19"/>
      <c r="B16" s="63">
        <v>17</v>
      </c>
      <c r="C16" s="22" t="s">
        <v>129</v>
      </c>
      <c r="D16" s="34">
        <v>1</v>
      </c>
      <c r="E16" s="64" t="s">
        <v>9</v>
      </c>
      <c r="F16" s="34">
        <v>1</v>
      </c>
      <c r="G16" s="64" t="s">
        <v>9</v>
      </c>
      <c r="H16" s="43">
        <f t="shared" si="0"/>
        <v>0.15527950310559005</v>
      </c>
      <c r="I16" s="43">
        <f t="shared" si="1"/>
        <v>100</v>
      </c>
    </row>
    <row r="17" spans="1:9" x14ac:dyDescent="0.4">
      <c r="A17" s="19"/>
      <c r="B17" s="63">
        <v>18</v>
      </c>
      <c r="C17" s="69" t="s">
        <v>235</v>
      </c>
      <c r="D17" s="68">
        <v>32</v>
      </c>
      <c r="E17" s="64">
        <v>13</v>
      </c>
      <c r="F17" s="68">
        <v>32</v>
      </c>
      <c r="G17" s="64">
        <v>13</v>
      </c>
      <c r="H17" s="43">
        <f t="shared" si="0"/>
        <v>4.9689440993788816</v>
      </c>
      <c r="I17" s="43">
        <f t="shared" si="1"/>
        <v>100</v>
      </c>
    </row>
    <row r="18" spans="1:9" x14ac:dyDescent="0.4">
      <c r="A18" s="19"/>
      <c r="B18" s="63">
        <v>19</v>
      </c>
      <c r="C18" s="22" t="s">
        <v>242</v>
      </c>
      <c r="D18" s="34">
        <v>1</v>
      </c>
      <c r="E18" s="64" t="s">
        <v>9</v>
      </c>
      <c r="F18" s="34">
        <v>1</v>
      </c>
      <c r="G18" s="64" t="s">
        <v>9</v>
      </c>
      <c r="H18" s="43">
        <f t="shared" si="0"/>
        <v>0.15527950310559005</v>
      </c>
      <c r="I18" s="43">
        <f t="shared" si="1"/>
        <v>100</v>
      </c>
    </row>
    <row r="19" spans="1:9" x14ac:dyDescent="0.4">
      <c r="A19" s="19"/>
      <c r="B19" s="63">
        <v>21</v>
      </c>
      <c r="C19" s="22" t="s">
        <v>130</v>
      </c>
      <c r="D19" s="34">
        <v>7</v>
      </c>
      <c r="E19" s="64">
        <v>1</v>
      </c>
      <c r="F19" s="34">
        <v>7</v>
      </c>
      <c r="G19" s="64">
        <v>1</v>
      </c>
      <c r="H19" s="43">
        <f t="shared" si="0"/>
        <v>1.0869565217391304</v>
      </c>
      <c r="I19" s="43">
        <f t="shared" si="1"/>
        <v>100</v>
      </c>
    </row>
    <row r="20" spans="1:9" x14ac:dyDescent="0.4">
      <c r="A20" s="19"/>
      <c r="B20" s="63">
        <v>22</v>
      </c>
      <c r="C20" s="22" t="s">
        <v>131</v>
      </c>
      <c r="D20" s="34">
        <v>34</v>
      </c>
      <c r="E20" s="64">
        <v>4</v>
      </c>
      <c r="F20" s="34">
        <v>30</v>
      </c>
      <c r="G20" s="64">
        <v>4</v>
      </c>
      <c r="H20" s="43">
        <f t="shared" si="0"/>
        <v>5.2795031055900621</v>
      </c>
      <c r="I20" s="43">
        <f t="shared" si="1"/>
        <v>113.33333333333333</v>
      </c>
    </row>
    <row r="21" spans="1:9" x14ac:dyDescent="0.4">
      <c r="A21" s="19"/>
      <c r="B21" s="63">
        <v>23</v>
      </c>
      <c r="C21" s="22" t="s">
        <v>132</v>
      </c>
      <c r="D21" s="34">
        <v>5</v>
      </c>
      <c r="E21" s="64" t="s">
        <v>9</v>
      </c>
      <c r="F21" s="34">
        <v>5</v>
      </c>
      <c r="G21" s="64" t="s">
        <v>9</v>
      </c>
      <c r="H21" s="43">
        <f t="shared" si="0"/>
        <v>0.77639751552795033</v>
      </c>
      <c r="I21" s="43">
        <f t="shared" si="1"/>
        <v>100</v>
      </c>
    </row>
    <row r="22" spans="1:9" x14ac:dyDescent="0.4">
      <c r="A22" s="19"/>
      <c r="B22" s="63">
        <v>24</v>
      </c>
      <c r="C22" s="22" t="s">
        <v>133</v>
      </c>
      <c r="D22" s="34">
        <v>311</v>
      </c>
      <c r="E22" s="64">
        <v>89</v>
      </c>
      <c r="F22" s="34">
        <v>312</v>
      </c>
      <c r="G22" s="64">
        <v>88</v>
      </c>
      <c r="H22" s="43">
        <f t="shared" si="0"/>
        <v>48.29192546583851</v>
      </c>
      <c r="I22" s="43">
        <f t="shared" si="1"/>
        <v>99.679487179487182</v>
      </c>
    </row>
    <row r="23" spans="1:9" x14ac:dyDescent="0.4">
      <c r="A23" s="19"/>
      <c r="B23" s="63">
        <v>25</v>
      </c>
      <c r="C23" s="22" t="s">
        <v>134</v>
      </c>
      <c r="D23" s="34">
        <v>18</v>
      </c>
      <c r="E23" s="64">
        <v>5</v>
      </c>
      <c r="F23" s="34">
        <v>20</v>
      </c>
      <c r="G23" s="64">
        <v>5</v>
      </c>
      <c r="H23" s="43">
        <f t="shared" si="0"/>
        <v>2.7950310559006213</v>
      </c>
      <c r="I23" s="43">
        <f t="shared" si="1"/>
        <v>90</v>
      </c>
    </row>
    <row r="24" spans="1:9" x14ac:dyDescent="0.4">
      <c r="A24" s="19"/>
      <c r="B24" s="63">
        <v>26</v>
      </c>
      <c r="C24" s="22" t="s">
        <v>135</v>
      </c>
      <c r="D24" s="34">
        <v>112</v>
      </c>
      <c r="E24" s="64">
        <v>23</v>
      </c>
      <c r="F24" s="34">
        <v>111</v>
      </c>
      <c r="G24" s="64">
        <v>23</v>
      </c>
      <c r="H24" s="43">
        <f t="shared" si="0"/>
        <v>17.391304347826086</v>
      </c>
      <c r="I24" s="43">
        <f t="shared" si="1"/>
        <v>100.90090090090089</v>
      </c>
    </row>
    <row r="25" spans="1:9" x14ac:dyDescent="0.4">
      <c r="A25" s="19"/>
      <c r="B25" s="63">
        <v>27</v>
      </c>
      <c r="C25" s="22" t="s">
        <v>136</v>
      </c>
      <c r="D25" s="34">
        <v>6</v>
      </c>
      <c r="E25" s="64">
        <v>5</v>
      </c>
      <c r="F25" s="34">
        <v>6</v>
      </c>
      <c r="G25" s="64">
        <v>5</v>
      </c>
      <c r="H25" s="43">
        <f t="shared" si="0"/>
        <v>0.93167701863354035</v>
      </c>
      <c r="I25" s="43">
        <f t="shared" si="1"/>
        <v>100</v>
      </c>
    </row>
    <row r="26" spans="1:9" x14ac:dyDescent="0.4">
      <c r="A26" s="19"/>
      <c r="B26" s="63">
        <v>28</v>
      </c>
      <c r="C26" s="22" t="s">
        <v>137</v>
      </c>
      <c r="D26" s="34">
        <v>5</v>
      </c>
      <c r="E26" s="64">
        <v>1</v>
      </c>
      <c r="F26" s="34">
        <v>5</v>
      </c>
      <c r="G26" s="64">
        <v>1</v>
      </c>
      <c r="H26" s="43">
        <f t="shared" si="0"/>
        <v>0.77639751552795033</v>
      </c>
      <c r="I26" s="43">
        <f t="shared" si="1"/>
        <v>100</v>
      </c>
    </row>
    <row r="27" spans="1:9" x14ac:dyDescent="0.4">
      <c r="A27" s="19"/>
      <c r="B27" s="63">
        <v>29</v>
      </c>
      <c r="C27" s="22" t="s">
        <v>138</v>
      </c>
      <c r="D27" s="34">
        <v>26</v>
      </c>
      <c r="E27" s="64">
        <v>3</v>
      </c>
      <c r="F27" s="34">
        <v>25</v>
      </c>
      <c r="G27" s="64">
        <v>3</v>
      </c>
      <c r="H27" s="43">
        <f t="shared" si="0"/>
        <v>4.0372670807453419</v>
      </c>
      <c r="I27" s="43">
        <f t="shared" si="1"/>
        <v>104</v>
      </c>
    </row>
    <row r="28" spans="1:9" x14ac:dyDescent="0.4">
      <c r="A28" s="19"/>
      <c r="B28" s="63">
        <v>30</v>
      </c>
      <c r="C28" s="22" t="s">
        <v>139</v>
      </c>
      <c r="D28" s="34">
        <v>6</v>
      </c>
      <c r="E28" s="64">
        <v>1</v>
      </c>
      <c r="F28" s="34">
        <v>5</v>
      </c>
      <c r="G28" s="64">
        <v>1</v>
      </c>
      <c r="H28" s="43">
        <f t="shared" si="0"/>
        <v>0.93167701863354035</v>
      </c>
      <c r="I28" s="43">
        <f t="shared" si="1"/>
        <v>120</v>
      </c>
    </row>
    <row r="29" spans="1:9" x14ac:dyDescent="0.4">
      <c r="A29" s="19"/>
      <c r="B29" s="63">
        <v>31</v>
      </c>
      <c r="C29" s="22" t="s">
        <v>140</v>
      </c>
      <c r="D29" s="34">
        <v>18</v>
      </c>
      <c r="E29" s="64" t="s">
        <v>9</v>
      </c>
      <c r="F29" s="34">
        <v>18</v>
      </c>
      <c r="G29" s="64" t="s">
        <v>9</v>
      </c>
      <c r="H29" s="43">
        <f t="shared" si="0"/>
        <v>2.7950310559006213</v>
      </c>
      <c r="I29" s="43">
        <f t="shared" si="1"/>
        <v>100</v>
      </c>
    </row>
    <row r="30" spans="1:9" x14ac:dyDescent="0.4">
      <c r="A30" s="19"/>
      <c r="B30" s="63">
        <v>32</v>
      </c>
      <c r="C30" s="22" t="s">
        <v>141</v>
      </c>
      <c r="D30" s="34">
        <v>10</v>
      </c>
      <c r="E30" s="64">
        <v>5</v>
      </c>
      <c r="F30" s="34">
        <v>9</v>
      </c>
      <c r="G30" s="64">
        <v>5</v>
      </c>
      <c r="H30" s="43">
        <f t="shared" si="0"/>
        <v>1.5527950310559007</v>
      </c>
      <c r="I30" s="43">
        <f t="shared" si="1"/>
        <v>111.11111111111111</v>
      </c>
    </row>
    <row r="31" spans="1:9" ht="13.5" customHeight="1" x14ac:dyDescent="0.4">
      <c r="A31" s="19"/>
      <c r="B31" s="16"/>
      <c r="C31" s="71"/>
      <c r="D31" s="48"/>
      <c r="E31" s="88"/>
      <c r="F31" s="48"/>
      <c r="G31" s="88"/>
      <c r="H31" s="50"/>
      <c r="I31" s="50"/>
    </row>
    <row r="32" spans="1:9" ht="5.25" customHeight="1" x14ac:dyDescent="0.4">
      <c r="A32" s="19"/>
      <c r="B32" s="23"/>
      <c r="C32" s="146"/>
      <c r="D32" s="34"/>
      <c r="E32" s="89"/>
      <c r="F32" s="34"/>
      <c r="G32" s="89"/>
      <c r="H32" s="90"/>
      <c r="I32" s="91"/>
    </row>
    <row r="33" spans="1:9" x14ac:dyDescent="0.4">
      <c r="A33" s="19"/>
      <c r="B33" s="75"/>
      <c r="C33" s="20" t="s">
        <v>166</v>
      </c>
      <c r="D33" s="22"/>
      <c r="E33" s="92">
        <v>160</v>
      </c>
      <c r="F33" s="22"/>
      <c r="G33" s="92">
        <v>159</v>
      </c>
      <c r="H33" s="189">
        <f>E33/D42*100</f>
        <v>19.900497512437813</v>
      </c>
      <c r="I33" s="93" t="s">
        <v>161</v>
      </c>
    </row>
    <row r="34" spans="1:9" x14ac:dyDescent="0.4">
      <c r="A34" s="19"/>
      <c r="B34" s="23"/>
      <c r="C34" s="20" t="s">
        <v>142</v>
      </c>
      <c r="D34" s="22">
        <v>272</v>
      </c>
      <c r="E34" s="20"/>
      <c r="F34" s="22">
        <v>270</v>
      </c>
      <c r="G34" s="20"/>
      <c r="H34" s="189">
        <f>D34/D42*100</f>
        <v>33.830845771144283</v>
      </c>
      <c r="I34" s="94" t="s">
        <v>162</v>
      </c>
    </row>
    <row r="35" spans="1:9" x14ac:dyDescent="0.4">
      <c r="A35" s="19"/>
      <c r="B35" s="23"/>
      <c r="C35" s="20" t="s">
        <v>143</v>
      </c>
      <c r="D35" s="22">
        <v>164</v>
      </c>
      <c r="E35" s="20"/>
      <c r="F35" s="22">
        <v>163</v>
      </c>
      <c r="G35" s="20"/>
      <c r="H35" s="189">
        <f>D35/D42*100</f>
        <v>20.398009950248756</v>
      </c>
      <c r="I35" s="94" t="s">
        <v>167</v>
      </c>
    </row>
    <row r="36" spans="1:9" x14ac:dyDescent="0.4">
      <c r="A36" s="19"/>
      <c r="B36" s="23"/>
      <c r="C36" s="20" t="s">
        <v>144</v>
      </c>
      <c r="D36" s="22">
        <v>80</v>
      </c>
      <c r="E36" s="20"/>
      <c r="F36" s="22">
        <v>74</v>
      </c>
      <c r="G36" s="20"/>
      <c r="H36" s="189">
        <f>D36/D42*100</f>
        <v>9.9502487562189064</v>
      </c>
      <c r="I36" s="94" t="s">
        <v>237</v>
      </c>
    </row>
    <row r="37" spans="1:9" x14ac:dyDescent="0.4">
      <c r="A37" s="19"/>
      <c r="B37" s="23"/>
      <c r="C37" s="20" t="s">
        <v>145</v>
      </c>
      <c r="D37" s="22">
        <v>63</v>
      </c>
      <c r="E37" s="20"/>
      <c r="F37" s="22">
        <v>69</v>
      </c>
      <c r="G37" s="20"/>
      <c r="H37" s="189">
        <f>D37/D42*100</f>
        <v>7.8358208955223887</v>
      </c>
      <c r="I37" s="94"/>
    </row>
    <row r="38" spans="1:9" x14ac:dyDescent="0.4">
      <c r="A38" s="19"/>
      <c r="B38" s="23"/>
      <c r="C38" s="20" t="s">
        <v>146</v>
      </c>
      <c r="D38" s="22">
        <v>43</v>
      </c>
      <c r="E38" s="20"/>
      <c r="F38" s="22">
        <v>43</v>
      </c>
      <c r="G38" s="20"/>
      <c r="H38" s="189">
        <f>D38/D42*100</f>
        <v>5.3482587064676617</v>
      </c>
      <c r="I38" s="95"/>
    </row>
    <row r="39" spans="1:9" x14ac:dyDescent="0.4">
      <c r="A39" s="19"/>
      <c r="B39" s="23"/>
      <c r="C39" s="20" t="s">
        <v>147</v>
      </c>
      <c r="D39" s="22">
        <v>22</v>
      </c>
      <c r="E39" s="20"/>
      <c r="F39" s="22">
        <v>20</v>
      </c>
      <c r="G39" s="20"/>
      <c r="H39" s="189">
        <f>D39/D42*100</f>
        <v>2.7363184079601992</v>
      </c>
      <c r="I39" s="95"/>
    </row>
    <row r="40" spans="1:9" ht="6" customHeight="1" x14ac:dyDescent="0.4">
      <c r="A40" s="97"/>
      <c r="B40" s="16"/>
      <c r="C40" s="22"/>
      <c r="D40" s="48"/>
      <c r="E40" s="72"/>
      <c r="F40" s="48"/>
      <c r="G40" s="72"/>
      <c r="H40" s="190"/>
      <c r="I40" s="96"/>
    </row>
    <row r="41" spans="1:9" x14ac:dyDescent="0.4">
      <c r="A41" s="97"/>
      <c r="B41" s="98"/>
      <c r="C41" s="99" t="s">
        <v>168</v>
      </c>
      <c r="D41" s="100">
        <v>644</v>
      </c>
      <c r="E41" s="100"/>
      <c r="F41" s="100">
        <v>639</v>
      </c>
      <c r="G41" s="100"/>
      <c r="H41" s="97"/>
      <c r="I41" s="97"/>
    </row>
    <row r="42" spans="1:9" ht="20.25" customHeight="1" x14ac:dyDescent="0.4">
      <c r="A42" s="97"/>
      <c r="B42" s="18"/>
      <c r="C42" s="101" t="s">
        <v>169</v>
      </c>
      <c r="D42" s="102">
        <v>804</v>
      </c>
      <c r="E42" s="102"/>
      <c r="F42" s="102">
        <v>798</v>
      </c>
      <c r="G42" s="102"/>
      <c r="H42" s="97"/>
      <c r="I42" s="97"/>
    </row>
    <row r="43" spans="1:9" x14ac:dyDescent="0.4">
      <c r="A43" s="97"/>
      <c r="B43" s="97"/>
      <c r="C43" s="97"/>
      <c r="D43" s="97"/>
      <c r="E43" s="97"/>
      <c r="F43" s="97"/>
      <c r="G43" s="97"/>
      <c r="H43" s="17"/>
      <c r="I43" s="97"/>
    </row>
    <row r="44" spans="1:9" x14ac:dyDescent="0.4">
      <c r="A44" s="97"/>
      <c r="B44" s="97" t="s">
        <v>170</v>
      </c>
      <c r="C44" s="97"/>
      <c r="D44" s="97"/>
      <c r="E44" s="97"/>
      <c r="F44" s="97"/>
      <c r="G44" s="97"/>
      <c r="H44" s="97"/>
      <c r="I44" s="97"/>
    </row>
    <row r="45" spans="1:9" x14ac:dyDescent="0.4">
      <c r="A45" s="19"/>
      <c r="B45" s="71"/>
      <c r="C45" s="19"/>
      <c r="D45" s="19"/>
      <c r="E45" s="19"/>
      <c r="F45" s="19"/>
      <c r="G45" s="19"/>
      <c r="H45" s="97"/>
      <c r="I45" s="97"/>
    </row>
    <row r="46" spans="1:9" x14ac:dyDescent="0.4">
      <c r="A46" s="20"/>
      <c r="B46" s="55"/>
      <c r="C46" s="55" t="s">
        <v>118</v>
      </c>
      <c r="D46" s="192"/>
      <c r="E46" s="193"/>
      <c r="F46" s="194" t="s">
        <v>156</v>
      </c>
      <c r="G46" s="193"/>
      <c r="H46" s="56"/>
      <c r="I46" s="57"/>
    </row>
    <row r="47" spans="1:9" x14ac:dyDescent="0.4">
      <c r="A47" s="20"/>
      <c r="B47" s="58"/>
      <c r="C47" s="59" t="s">
        <v>119</v>
      </c>
      <c r="D47" s="236" t="s">
        <v>231</v>
      </c>
      <c r="E47" s="237"/>
      <c r="F47" s="236" t="s">
        <v>157</v>
      </c>
      <c r="G47" s="237"/>
      <c r="H47" s="184" t="s">
        <v>120</v>
      </c>
      <c r="I47" s="184" t="s">
        <v>232</v>
      </c>
    </row>
    <row r="48" spans="1:9" x14ac:dyDescent="0.4">
      <c r="A48" s="20"/>
      <c r="B48" s="23"/>
      <c r="C48" s="22"/>
      <c r="D48" s="34"/>
      <c r="E48" s="60" t="s">
        <v>88</v>
      </c>
      <c r="F48" s="34"/>
      <c r="G48" s="60" t="s">
        <v>88</v>
      </c>
      <c r="H48" s="40" t="s">
        <v>238</v>
      </c>
      <c r="I48" s="40" t="s">
        <v>238</v>
      </c>
    </row>
    <row r="49" spans="1:9" x14ac:dyDescent="0.4">
      <c r="A49" s="20"/>
      <c r="B49" s="23"/>
      <c r="C49" s="22" t="s">
        <v>121</v>
      </c>
      <c r="D49" s="61">
        <v>15947</v>
      </c>
      <c r="E49" s="62">
        <v>360</v>
      </c>
      <c r="F49" s="61">
        <v>15587</v>
      </c>
      <c r="G49" s="62">
        <v>358</v>
      </c>
      <c r="H49" s="43">
        <v>100</v>
      </c>
      <c r="I49" s="43">
        <f>D49/F49*100</f>
        <v>102.30961698851605</v>
      </c>
    </row>
    <row r="50" spans="1:9" x14ac:dyDescent="0.4">
      <c r="A50" s="20"/>
      <c r="B50" s="63"/>
      <c r="C50" s="22" t="s">
        <v>158</v>
      </c>
      <c r="D50" s="61">
        <v>10308</v>
      </c>
      <c r="E50" s="20"/>
      <c r="F50" s="61">
        <v>10091</v>
      </c>
      <c r="G50" s="20"/>
      <c r="H50" s="43"/>
      <c r="I50" s="43">
        <f>D50/F50*100</f>
        <v>102.1504310771975</v>
      </c>
    </row>
    <row r="51" spans="1:9" x14ac:dyDescent="0.4">
      <c r="A51" s="20"/>
      <c r="B51" s="63"/>
      <c r="C51" s="22" t="s">
        <v>159</v>
      </c>
      <c r="D51" s="61">
        <v>5639</v>
      </c>
      <c r="E51" s="20"/>
      <c r="F51" s="61">
        <v>5496</v>
      </c>
      <c r="G51" s="20"/>
      <c r="H51" s="43"/>
      <c r="I51" s="43">
        <f>D51/F51*100</f>
        <v>102.60189228529839</v>
      </c>
    </row>
    <row r="52" spans="1:9" x14ac:dyDescent="0.4">
      <c r="A52" s="20"/>
      <c r="B52" s="63"/>
      <c r="C52" s="22"/>
      <c r="D52" s="61"/>
      <c r="E52" s="20"/>
      <c r="F52" s="61"/>
      <c r="G52" s="20"/>
      <c r="H52" s="43"/>
      <c r="I52" s="43"/>
    </row>
    <row r="53" spans="1:9" x14ac:dyDescent="0.4">
      <c r="A53" s="20"/>
      <c r="B53" s="63">
        <v>9</v>
      </c>
      <c r="C53" s="22" t="s">
        <v>122</v>
      </c>
      <c r="D53" s="61">
        <v>479</v>
      </c>
      <c r="E53" s="64">
        <v>1</v>
      </c>
      <c r="F53" s="61">
        <v>459</v>
      </c>
      <c r="G53" s="64">
        <v>1</v>
      </c>
      <c r="H53" s="43">
        <f t="shared" ref="H53:H75" si="2">D53/$D$49*100</f>
        <v>3.0036997554398948</v>
      </c>
      <c r="I53" s="43">
        <f t="shared" ref="I53:I75" si="3">D53/F53*100</f>
        <v>104.35729847494552</v>
      </c>
    </row>
    <row r="54" spans="1:9" x14ac:dyDescent="0.4">
      <c r="A54" s="20"/>
      <c r="B54" s="63">
        <v>10</v>
      </c>
      <c r="C54" s="22" t="s">
        <v>239</v>
      </c>
      <c r="D54" s="61">
        <v>13</v>
      </c>
      <c r="E54" s="67" t="s">
        <v>210</v>
      </c>
      <c r="F54" s="61">
        <v>13</v>
      </c>
      <c r="G54" s="67" t="s">
        <v>210</v>
      </c>
      <c r="H54" s="43">
        <f t="shared" si="2"/>
        <v>8.1520035116322831E-2</v>
      </c>
      <c r="I54" s="43">
        <f t="shared" si="3"/>
        <v>100</v>
      </c>
    </row>
    <row r="55" spans="1:9" x14ac:dyDescent="0.4">
      <c r="A55" s="20"/>
      <c r="B55" s="63">
        <v>11</v>
      </c>
      <c r="C55" s="22" t="s">
        <v>123</v>
      </c>
      <c r="D55" s="61">
        <v>31</v>
      </c>
      <c r="E55" s="67" t="s">
        <v>210</v>
      </c>
      <c r="F55" s="61">
        <v>60</v>
      </c>
      <c r="G55" s="67" t="s">
        <v>210</v>
      </c>
      <c r="H55" s="43">
        <f t="shared" si="2"/>
        <v>0.1943939298927698</v>
      </c>
      <c r="I55" s="43">
        <f t="shared" si="3"/>
        <v>51.666666666666671</v>
      </c>
    </row>
    <row r="56" spans="1:9" x14ac:dyDescent="0.4">
      <c r="A56" s="20"/>
      <c r="B56" s="63">
        <v>12</v>
      </c>
      <c r="C56" s="22" t="s">
        <v>124</v>
      </c>
      <c r="D56" s="61">
        <v>60</v>
      </c>
      <c r="E56" s="64">
        <v>2</v>
      </c>
      <c r="F56" s="61">
        <v>70</v>
      </c>
      <c r="G56" s="64">
        <v>2</v>
      </c>
      <c r="H56" s="43">
        <f t="shared" si="2"/>
        <v>0.37624631592148994</v>
      </c>
      <c r="I56" s="43">
        <f t="shared" si="3"/>
        <v>85.714285714285708</v>
      </c>
    </row>
    <row r="57" spans="1:9" x14ac:dyDescent="0.4">
      <c r="A57" s="20"/>
      <c r="B57" s="63">
        <v>13</v>
      </c>
      <c r="C57" s="22" t="s">
        <v>125</v>
      </c>
      <c r="D57" s="61">
        <v>111</v>
      </c>
      <c r="E57" s="64">
        <v>4</v>
      </c>
      <c r="F57" s="61">
        <v>110</v>
      </c>
      <c r="G57" s="64">
        <v>4</v>
      </c>
      <c r="H57" s="43">
        <f t="shared" si="2"/>
        <v>0.6960556844547563</v>
      </c>
      <c r="I57" s="43">
        <f t="shared" si="3"/>
        <v>100.90909090909091</v>
      </c>
    </row>
    <row r="58" spans="1:9" x14ac:dyDescent="0.4">
      <c r="A58" s="20"/>
      <c r="B58" s="63">
        <v>14</v>
      </c>
      <c r="C58" s="22" t="s">
        <v>126</v>
      </c>
      <c r="D58" s="61">
        <v>525</v>
      </c>
      <c r="E58" s="64">
        <v>5</v>
      </c>
      <c r="F58" s="61">
        <v>526</v>
      </c>
      <c r="G58" s="64">
        <v>5</v>
      </c>
      <c r="H58" s="43">
        <f t="shared" si="2"/>
        <v>3.292155264313037</v>
      </c>
      <c r="I58" s="43">
        <f t="shared" si="3"/>
        <v>99.809885931558938</v>
      </c>
    </row>
    <row r="59" spans="1:9" x14ac:dyDescent="0.4">
      <c r="A59" s="20"/>
      <c r="B59" s="63">
        <v>15</v>
      </c>
      <c r="C59" s="22" t="s">
        <v>127</v>
      </c>
      <c r="D59" s="61">
        <v>193</v>
      </c>
      <c r="E59" s="64">
        <v>6</v>
      </c>
      <c r="F59" s="61">
        <v>188</v>
      </c>
      <c r="G59" s="64">
        <v>6</v>
      </c>
      <c r="H59" s="43">
        <f t="shared" si="2"/>
        <v>1.2102589828807926</v>
      </c>
      <c r="I59" s="43">
        <f t="shared" si="3"/>
        <v>102.65957446808511</v>
      </c>
    </row>
    <row r="60" spans="1:9" x14ac:dyDescent="0.4">
      <c r="A60" s="20"/>
      <c r="B60" s="63">
        <v>16</v>
      </c>
      <c r="C60" s="22" t="s">
        <v>128</v>
      </c>
      <c r="D60" s="61">
        <v>26</v>
      </c>
      <c r="E60" s="67" t="s">
        <v>210</v>
      </c>
      <c r="F60" s="61">
        <v>26</v>
      </c>
      <c r="G60" s="67" t="s">
        <v>240</v>
      </c>
      <c r="H60" s="43">
        <f t="shared" si="2"/>
        <v>0.16304007023264566</v>
      </c>
      <c r="I60" s="43">
        <f t="shared" si="3"/>
        <v>100</v>
      </c>
    </row>
    <row r="61" spans="1:9" x14ac:dyDescent="0.4">
      <c r="A61" s="20"/>
      <c r="B61" s="63">
        <v>17</v>
      </c>
      <c r="C61" s="22" t="s">
        <v>129</v>
      </c>
      <c r="D61" s="61">
        <v>11</v>
      </c>
      <c r="E61" s="67" t="s">
        <v>210</v>
      </c>
      <c r="F61" s="61">
        <v>11</v>
      </c>
      <c r="G61" s="67" t="s">
        <v>240</v>
      </c>
      <c r="H61" s="43">
        <f t="shared" si="2"/>
        <v>6.897849125227315E-2</v>
      </c>
      <c r="I61" s="43">
        <f t="shared" si="3"/>
        <v>100</v>
      </c>
    </row>
    <row r="62" spans="1:9" x14ac:dyDescent="0.4">
      <c r="A62" s="20"/>
      <c r="B62" s="63">
        <v>18</v>
      </c>
      <c r="C62" s="69" t="s">
        <v>235</v>
      </c>
      <c r="D62" s="61">
        <v>660</v>
      </c>
      <c r="E62" s="67">
        <v>27</v>
      </c>
      <c r="F62" s="61">
        <v>653</v>
      </c>
      <c r="G62" s="67">
        <v>27</v>
      </c>
      <c r="H62" s="43">
        <f t="shared" si="2"/>
        <v>4.1387094751363893</v>
      </c>
      <c r="I62" s="43">
        <f t="shared" si="3"/>
        <v>101.07197549770291</v>
      </c>
    </row>
    <row r="63" spans="1:9" x14ac:dyDescent="0.4">
      <c r="A63" s="20"/>
      <c r="B63" s="63">
        <v>19</v>
      </c>
      <c r="C63" s="22" t="s">
        <v>243</v>
      </c>
      <c r="D63" s="61">
        <v>9</v>
      </c>
      <c r="E63" s="67" t="s">
        <v>210</v>
      </c>
      <c r="F63" s="61">
        <v>9</v>
      </c>
      <c r="G63" s="67" t="s">
        <v>210</v>
      </c>
      <c r="H63" s="43">
        <f t="shared" si="2"/>
        <v>5.6436947388223489E-2</v>
      </c>
      <c r="I63" s="43">
        <f t="shared" si="3"/>
        <v>100</v>
      </c>
    </row>
    <row r="64" spans="1:9" x14ac:dyDescent="0.4">
      <c r="A64" s="20"/>
      <c r="B64" s="63">
        <v>21</v>
      </c>
      <c r="C64" s="22" t="s">
        <v>130</v>
      </c>
      <c r="D64" s="61">
        <v>64</v>
      </c>
      <c r="E64" s="64">
        <v>3</v>
      </c>
      <c r="F64" s="61">
        <v>51</v>
      </c>
      <c r="G64" s="64">
        <v>3</v>
      </c>
      <c r="H64" s="43">
        <f t="shared" si="2"/>
        <v>0.4013294036495893</v>
      </c>
      <c r="I64" s="43">
        <f t="shared" si="3"/>
        <v>125.49019607843137</v>
      </c>
    </row>
    <row r="65" spans="1:9" x14ac:dyDescent="0.4">
      <c r="A65" s="20"/>
      <c r="B65" s="63">
        <v>22</v>
      </c>
      <c r="C65" s="22" t="s">
        <v>131</v>
      </c>
      <c r="D65" s="61">
        <v>1068</v>
      </c>
      <c r="E65" s="64">
        <v>9</v>
      </c>
      <c r="F65" s="61">
        <v>946</v>
      </c>
      <c r="G65" s="64">
        <v>9</v>
      </c>
      <c r="H65" s="43">
        <f t="shared" si="2"/>
        <v>6.6971844234025202</v>
      </c>
      <c r="I65" s="43">
        <f t="shared" si="3"/>
        <v>112.89640591966173</v>
      </c>
    </row>
    <row r="66" spans="1:9" x14ac:dyDescent="0.4">
      <c r="A66" s="20"/>
      <c r="B66" s="63">
        <v>23</v>
      </c>
      <c r="C66" s="22" t="s">
        <v>132</v>
      </c>
      <c r="D66" s="61">
        <v>88</v>
      </c>
      <c r="E66" s="67" t="s">
        <v>210</v>
      </c>
      <c r="F66" s="61">
        <v>83</v>
      </c>
      <c r="G66" s="67" t="s">
        <v>240</v>
      </c>
      <c r="H66" s="43">
        <f t="shared" si="2"/>
        <v>0.5518279300181852</v>
      </c>
      <c r="I66" s="43">
        <f t="shared" si="3"/>
        <v>106.02409638554218</v>
      </c>
    </row>
    <row r="67" spans="1:9" x14ac:dyDescent="0.4">
      <c r="A67" s="20"/>
      <c r="B67" s="63">
        <v>24</v>
      </c>
      <c r="C67" s="22" t="s">
        <v>133</v>
      </c>
      <c r="D67" s="61">
        <v>6145</v>
      </c>
      <c r="E67" s="67">
        <v>198</v>
      </c>
      <c r="F67" s="61">
        <v>6122</v>
      </c>
      <c r="G67" s="67">
        <v>196</v>
      </c>
      <c r="H67" s="43">
        <f t="shared" si="2"/>
        <v>38.533893522292594</v>
      </c>
      <c r="I67" s="43">
        <f t="shared" si="3"/>
        <v>100.37569421757595</v>
      </c>
    </row>
    <row r="68" spans="1:9" x14ac:dyDescent="0.4">
      <c r="A68" s="20"/>
      <c r="B68" s="63">
        <v>25</v>
      </c>
      <c r="C68" s="22" t="s">
        <v>134</v>
      </c>
      <c r="D68" s="61">
        <v>843</v>
      </c>
      <c r="E68" s="64">
        <v>12</v>
      </c>
      <c r="F68" s="61">
        <v>863</v>
      </c>
      <c r="G68" s="64">
        <v>12</v>
      </c>
      <c r="H68" s="43">
        <f t="shared" si="2"/>
        <v>5.2862607386969334</v>
      </c>
      <c r="I68" s="43">
        <f t="shared" si="3"/>
        <v>97.682502896871384</v>
      </c>
    </row>
    <row r="69" spans="1:9" x14ac:dyDescent="0.4">
      <c r="A69" s="20"/>
      <c r="B69" s="63">
        <v>26</v>
      </c>
      <c r="C69" s="22" t="s">
        <v>135</v>
      </c>
      <c r="D69" s="61">
        <v>1753</v>
      </c>
      <c r="E69" s="67">
        <v>60</v>
      </c>
      <c r="F69" s="61">
        <v>1771</v>
      </c>
      <c r="G69" s="67">
        <v>60</v>
      </c>
      <c r="H69" s="43">
        <f t="shared" si="2"/>
        <v>10.99266319683953</v>
      </c>
      <c r="I69" s="43">
        <f t="shared" si="3"/>
        <v>98.983625070581596</v>
      </c>
    </row>
    <row r="70" spans="1:9" x14ac:dyDescent="0.4">
      <c r="A70" s="20"/>
      <c r="B70" s="63">
        <v>27</v>
      </c>
      <c r="C70" s="22" t="s">
        <v>136</v>
      </c>
      <c r="D70" s="61">
        <v>190</v>
      </c>
      <c r="E70" s="64">
        <v>12</v>
      </c>
      <c r="F70" s="61">
        <v>224</v>
      </c>
      <c r="G70" s="64">
        <v>12</v>
      </c>
      <c r="H70" s="43">
        <f t="shared" si="2"/>
        <v>1.1914466670847181</v>
      </c>
      <c r="I70" s="43">
        <f t="shared" si="3"/>
        <v>84.821428571428569</v>
      </c>
    </row>
    <row r="71" spans="1:9" x14ac:dyDescent="0.4">
      <c r="A71" s="20"/>
      <c r="B71" s="63">
        <v>28</v>
      </c>
      <c r="C71" s="22" t="s">
        <v>137</v>
      </c>
      <c r="D71" s="61">
        <v>408</v>
      </c>
      <c r="E71" s="64">
        <v>3</v>
      </c>
      <c r="F71" s="61">
        <v>413</v>
      </c>
      <c r="G71" s="64">
        <v>3</v>
      </c>
      <c r="H71" s="43">
        <f t="shared" si="2"/>
        <v>2.5584749482661313</v>
      </c>
      <c r="I71" s="43">
        <f t="shared" si="3"/>
        <v>98.789346246973366</v>
      </c>
    </row>
    <row r="72" spans="1:9" x14ac:dyDescent="0.4">
      <c r="A72" s="20"/>
      <c r="B72" s="63">
        <v>29</v>
      </c>
      <c r="C72" s="22" t="s">
        <v>138</v>
      </c>
      <c r="D72" s="61">
        <v>1661</v>
      </c>
      <c r="E72" s="64">
        <v>5</v>
      </c>
      <c r="F72" s="61">
        <v>1664</v>
      </c>
      <c r="G72" s="64">
        <v>5</v>
      </c>
      <c r="H72" s="43">
        <f t="shared" si="2"/>
        <v>10.415752179093246</v>
      </c>
      <c r="I72" s="43">
        <f t="shared" si="3"/>
        <v>99.819711538461547</v>
      </c>
    </row>
    <row r="73" spans="1:9" x14ac:dyDescent="0.4">
      <c r="A73" s="20"/>
      <c r="B73" s="63">
        <v>30</v>
      </c>
      <c r="C73" s="22" t="s">
        <v>139</v>
      </c>
      <c r="D73" s="61">
        <v>430</v>
      </c>
      <c r="E73" s="64">
        <v>1</v>
      </c>
      <c r="F73" s="61">
        <v>384</v>
      </c>
      <c r="G73" s="64">
        <v>1</v>
      </c>
      <c r="H73" s="43">
        <f t="shared" si="2"/>
        <v>2.6964319307706779</v>
      </c>
      <c r="I73" s="43">
        <f t="shared" si="3"/>
        <v>111.97916666666667</v>
      </c>
    </row>
    <row r="74" spans="1:9" x14ac:dyDescent="0.4">
      <c r="A74" s="20"/>
      <c r="B74" s="63">
        <v>31</v>
      </c>
      <c r="C74" s="22" t="s">
        <v>140</v>
      </c>
      <c r="D74" s="61">
        <v>548</v>
      </c>
      <c r="E74" s="67" t="s">
        <v>240</v>
      </c>
      <c r="F74" s="61">
        <v>667</v>
      </c>
      <c r="G74" s="67" t="s">
        <v>210</v>
      </c>
      <c r="H74" s="43">
        <f t="shared" si="2"/>
        <v>3.4363830187496078</v>
      </c>
      <c r="I74" s="43">
        <f t="shared" si="3"/>
        <v>82.158920539730147</v>
      </c>
    </row>
    <row r="75" spans="1:9" x14ac:dyDescent="0.4">
      <c r="A75" s="20"/>
      <c r="B75" s="63">
        <v>32</v>
      </c>
      <c r="C75" s="22" t="s">
        <v>141</v>
      </c>
      <c r="D75" s="61">
        <v>271</v>
      </c>
      <c r="E75" s="64">
        <v>12</v>
      </c>
      <c r="F75" s="61">
        <v>274</v>
      </c>
      <c r="G75" s="64">
        <v>12</v>
      </c>
      <c r="H75" s="43">
        <f t="shared" si="2"/>
        <v>1.6993791935787297</v>
      </c>
      <c r="I75" s="43">
        <f t="shared" si="3"/>
        <v>98.905109489051085</v>
      </c>
    </row>
    <row r="76" spans="1:9" x14ac:dyDescent="0.4">
      <c r="A76" s="20"/>
      <c r="B76" s="70"/>
      <c r="C76" s="195"/>
      <c r="D76" s="196"/>
      <c r="E76" s="197"/>
      <c r="F76" s="196"/>
      <c r="G76" s="197"/>
      <c r="H76" s="198"/>
      <c r="I76" s="198"/>
    </row>
    <row r="77" spans="1:9" x14ac:dyDescent="0.4">
      <c r="A77" s="20"/>
      <c r="B77" s="75" t="s">
        <v>241</v>
      </c>
      <c r="C77" s="22" t="s">
        <v>160</v>
      </c>
      <c r="D77" s="61"/>
      <c r="E77" s="62">
        <v>360</v>
      </c>
      <c r="F77" s="61"/>
      <c r="G77" s="62">
        <v>358</v>
      </c>
      <c r="H77" s="199">
        <f>E77/D86*100</f>
        <v>2.2574778955289396</v>
      </c>
      <c r="I77" s="76" t="s">
        <v>161</v>
      </c>
    </row>
    <row r="78" spans="1:9" x14ac:dyDescent="0.4">
      <c r="A78" s="20"/>
      <c r="B78" s="73"/>
      <c r="C78" s="22" t="s">
        <v>142</v>
      </c>
      <c r="D78" s="61">
        <v>1667</v>
      </c>
      <c r="E78" s="20"/>
      <c r="F78" s="61">
        <v>1656</v>
      </c>
      <c r="G78" s="20"/>
      <c r="H78" s="199">
        <f>D78/D86*100</f>
        <v>10.453376810685395</v>
      </c>
      <c r="I78" s="77" t="s">
        <v>162</v>
      </c>
    </row>
    <row r="79" spans="1:9" x14ac:dyDescent="0.4">
      <c r="A79" s="20"/>
      <c r="B79" s="73"/>
      <c r="C79" s="22" t="s">
        <v>143</v>
      </c>
      <c r="D79" s="61">
        <v>2293</v>
      </c>
      <c r="E79" s="20"/>
      <c r="F79" s="61">
        <v>2277</v>
      </c>
      <c r="G79" s="20"/>
      <c r="H79" s="199">
        <f>D79/D86*100</f>
        <v>14.378880040132941</v>
      </c>
      <c r="I79" s="77" t="s">
        <v>163</v>
      </c>
    </row>
    <row r="80" spans="1:9" x14ac:dyDescent="0.4">
      <c r="A80" s="20"/>
      <c r="B80" s="73"/>
      <c r="C80" s="22" t="s">
        <v>144</v>
      </c>
      <c r="D80" s="61">
        <v>1950</v>
      </c>
      <c r="E80" s="20"/>
      <c r="F80" s="61">
        <v>1793</v>
      </c>
      <c r="G80" s="20"/>
      <c r="H80" s="199">
        <f>D80/D86*100</f>
        <v>12.228005267448424</v>
      </c>
      <c r="I80" s="78" t="s">
        <v>237</v>
      </c>
    </row>
    <row r="81" spans="1:9" x14ac:dyDescent="0.4">
      <c r="A81" s="20"/>
      <c r="B81" s="73"/>
      <c r="C81" s="22" t="s">
        <v>145</v>
      </c>
      <c r="D81" s="61">
        <v>2431</v>
      </c>
      <c r="E81" s="20"/>
      <c r="F81" s="61">
        <v>2638</v>
      </c>
      <c r="G81" s="20"/>
      <c r="H81" s="199">
        <f>D81/D86*100</f>
        <v>15.244246566752368</v>
      </c>
      <c r="I81" s="79"/>
    </row>
    <row r="82" spans="1:9" x14ac:dyDescent="0.4">
      <c r="A82" s="20"/>
      <c r="B82" s="73"/>
      <c r="C82" s="22" t="s">
        <v>146</v>
      </c>
      <c r="D82" s="61">
        <v>3092</v>
      </c>
      <c r="E82" s="20"/>
      <c r="F82" s="61">
        <v>3165</v>
      </c>
      <c r="G82" s="20"/>
      <c r="H82" s="199">
        <f>D82/D86*100</f>
        <v>19.38922681382078</v>
      </c>
      <c r="I82" s="79"/>
    </row>
    <row r="83" spans="1:9" x14ac:dyDescent="0.4">
      <c r="A83" s="20"/>
      <c r="B83" s="73"/>
      <c r="C83" s="22" t="s">
        <v>147</v>
      </c>
      <c r="D83" s="61">
        <v>4154</v>
      </c>
      <c r="E83" s="20"/>
      <c r="F83" s="61">
        <v>4058</v>
      </c>
      <c r="G83" s="20"/>
      <c r="H83" s="199">
        <f>D83/D86*100</f>
        <v>26.048786605631154</v>
      </c>
      <c r="I83" s="40"/>
    </row>
    <row r="84" spans="1:9" x14ac:dyDescent="0.4">
      <c r="A84" s="20"/>
      <c r="B84" s="70"/>
      <c r="C84" s="71"/>
      <c r="D84" s="48"/>
      <c r="E84" s="72"/>
      <c r="F84" s="48"/>
      <c r="G84" s="72"/>
      <c r="H84" s="80"/>
      <c r="I84" s="81"/>
    </row>
    <row r="85" spans="1:9" x14ac:dyDescent="0.4">
      <c r="A85" s="19"/>
      <c r="B85" s="98"/>
      <c r="C85" s="99" t="s">
        <v>168</v>
      </c>
      <c r="D85" s="104">
        <v>15587</v>
      </c>
      <c r="E85" s="104"/>
      <c r="F85" s="104"/>
      <c r="G85" s="104">
        <v>15229</v>
      </c>
      <c r="H85" s="82"/>
      <c r="I85" s="97"/>
    </row>
    <row r="86" spans="1:9" x14ac:dyDescent="0.4">
      <c r="A86" s="97"/>
      <c r="B86" s="103"/>
      <c r="C86" s="105" t="s">
        <v>169</v>
      </c>
      <c r="D86" s="106">
        <v>15947</v>
      </c>
      <c r="E86" s="106"/>
      <c r="F86" s="106"/>
      <c r="G86" s="106">
        <v>15587</v>
      </c>
      <c r="H86" s="97"/>
      <c r="I86" s="97"/>
    </row>
  </sheetData>
  <mergeCells count="5">
    <mergeCell ref="D47:E47"/>
    <mergeCell ref="F47:G47"/>
    <mergeCell ref="D3:I3"/>
    <mergeCell ref="D4:E4"/>
    <mergeCell ref="F4:G4"/>
  </mergeCells>
  <phoneticPr fontId="2"/>
  <printOptions horizontalCentered="1" verticalCentered="1"/>
  <pageMargins left="0.70866141732283472" right="0.70866141732283472" top="0" bottom="0" header="0.31496062992125984" footer="0.31496062992125984"/>
  <pageSetup paperSize="9" orientation="portrait" r:id="rId1"/>
  <rowBreaks count="1" manualBreakCount="1">
    <brk id="4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topLeftCell="A16" zoomScale="145" zoomScaleNormal="145" zoomScaleSheetLayoutView="100" workbookViewId="0">
      <selection activeCell="E26" sqref="E26"/>
    </sheetView>
  </sheetViews>
  <sheetFormatPr defaultRowHeight="18.75" x14ac:dyDescent="0.4"/>
  <cols>
    <col min="1" max="1" width="7.375" customWidth="1"/>
    <col min="2" max="2" width="9" customWidth="1"/>
    <col min="3" max="4" width="14.25" customWidth="1"/>
    <col min="5" max="5" width="11.75" customWidth="1"/>
    <col min="6" max="6" width="10.375" customWidth="1"/>
  </cols>
  <sheetData>
    <row r="1" spans="1:9" x14ac:dyDescent="0.4">
      <c r="A1" s="97"/>
      <c r="B1" s="97" t="s">
        <v>250</v>
      </c>
      <c r="C1" s="97"/>
      <c r="D1" s="97"/>
      <c r="E1" s="97"/>
      <c r="F1" s="97"/>
      <c r="G1" s="97"/>
      <c r="H1" s="200"/>
      <c r="I1" s="97"/>
    </row>
    <row r="2" spans="1:9" x14ac:dyDescent="0.4">
      <c r="A2" s="20"/>
      <c r="B2" s="109"/>
      <c r="C2" s="55" t="s">
        <v>118</v>
      </c>
      <c r="D2" s="236" t="s">
        <v>89</v>
      </c>
      <c r="E2" s="238"/>
      <c r="F2" s="238"/>
      <c r="G2" s="237"/>
    </row>
    <row r="3" spans="1:9" x14ac:dyDescent="0.4">
      <c r="A3" s="20"/>
      <c r="B3" s="16"/>
      <c r="C3" s="71" t="s">
        <v>119</v>
      </c>
      <c r="D3" s="110" t="s">
        <v>244</v>
      </c>
      <c r="E3" s="110" t="s">
        <v>197</v>
      </c>
      <c r="F3" s="110" t="s">
        <v>120</v>
      </c>
      <c r="G3" s="110" t="s">
        <v>245</v>
      </c>
    </row>
    <row r="4" spans="1:9" x14ac:dyDescent="0.4">
      <c r="A4" s="20"/>
      <c r="B4" s="23"/>
      <c r="C4" s="22"/>
      <c r="D4" s="111" t="s">
        <v>91</v>
      </c>
      <c r="E4" s="111" t="s">
        <v>91</v>
      </c>
      <c r="F4" s="40" t="s">
        <v>246</v>
      </c>
      <c r="G4" s="40" t="s">
        <v>233</v>
      </c>
    </row>
    <row r="5" spans="1:9" x14ac:dyDescent="0.4">
      <c r="A5" s="20"/>
      <c r="B5" s="23"/>
      <c r="C5" s="22" t="s">
        <v>121</v>
      </c>
      <c r="D5" s="112">
        <v>49056057</v>
      </c>
      <c r="E5" s="112">
        <v>44241339</v>
      </c>
      <c r="F5" s="113">
        <v>100</v>
      </c>
      <c r="G5" s="113">
        <f>D5/E5*100</f>
        <v>110.8828487311381</v>
      </c>
    </row>
    <row r="6" spans="1:9" x14ac:dyDescent="0.4">
      <c r="A6" s="20"/>
      <c r="B6" s="23"/>
      <c r="C6" s="22"/>
      <c r="D6" s="39"/>
      <c r="E6" s="39"/>
      <c r="F6" s="43"/>
      <c r="G6" s="43"/>
    </row>
    <row r="7" spans="1:9" x14ac:dyDescent="0.4">
      <c r="A7" s="20"/>
      <c r="B7" s="63">
        <v>9</v>
      </c>
      <c r="C7" s="22" t="s">
        <v>122</v>
      </c>
      <c r="D7" s="114">
        <v>1174836</v>
      </c>
      <c r="E7" s="114">
        <v>1131867</v>
      </c>
      <c r="F7" s="43">
        <f>D7/D5*100</f>
        <v>2.3948846928321208</v>
      </c>
      <c r="G7" s="43">
        <f>D7/E7*100</f>
        <v>103.79629408755622</v>
      </c>
    </row>
    <row r="8" spans="1:9" x14ac:dyDescent="0.4">
      <c r="A8" s="20"/>
      <c r="B8" s="63">
        <v>10</v>
      </c>
      <c r="C8" s="22" t="s">
        <v>247</v>
      </c>
      <c r="D8" s="115" t="s">
        <v>58</v>
      </c>
      <c r="E8" s="115" t="s">
        <v>58</v>
      </c>
      <c r="F8" s="115" t="s">
        <v>248</v>
      </c>
      <c r="G8" s="40" t="s">
        <v>248</v>
      </c>
    </row>
    <row r="9" spans="1:9" x14ac:dyDescent="0.4">
      <c r="A9" s="20"/>
      <c r="B9" s="63">
        <v>11</v>
      </c>
      <c r="C9" s="22" t="s">
        <v>123</v>
      </c>
      <c r="D9" s="115" t="s">
        <v>58</v>
      </c>
      <c r="E9" s="115" t="s">
        <v>58</v>
      </c>
      <c r="F9" s="115" t="s">
        <v>248</v>
      </c>
      <c r="G9" s="40" t="s">
        <v>248</v>
      </c>
    </row>
    <row r="10" spans="1:9" x14ac:dyDescent="0.4">
      <c r="A10" s="20"/>
      <c r="B10" s="63">
        <v>12</v>
      </c>
      <c r="C10" s="22" t="s">
        <v>124</v>
      </c>
      <c r="D10" s="114">
        <v>58639</v>
      </c>
      <c r="E10" s="115">
        <v>55215</v>
      </c>
      <c r="F10" s="40">
        <f>D10/D5*100</f>
        <v>0.11953467845978734</v>
      </c>
      <c r="G10" s="40">
        <f>D10/E10*100</f>
        <v>106.20121343837725</v>
      </c>
    </row>
    <row r="11" spans="1:9" x14ac:dyDescent="0.4">
      <c r="A11" s="20"/>
      <c r="B11" s="63">
        <v>13</v>
      </c>
      <c r="C11" s="22" t="s">
        <v>125</v>
      </c>
      <c r="D11" s="114">
        <v>200238</v>
      </c>
      <c r="E11" s="115">
        <v>162200</v>
      </c>
      <c r="F11" s="40">
        <f>D11/D5*100</f>
        <v>0.40818201104096075</v>
      </c>
      <c r="G11" s="40">
        <f>D11/E11*100</f>
        <v>123.45129469790382</v>
      </c>
    </row>
    <row r="12" spans="1:9" x14ac:dyDescent="0.4">
      <c r="A12" s="20"/>
      <c r="B12" s="63">
        <v>14</v>
      </c>
      <c r="C12" s="22" t="s">
        <v>126</v>
      </c>
      <c r="D12" s="114">
        <v>1377126</v>
      </c>
      <c r="E12" s="115">
        <v>1369204</v>
      </c>
      <c r="F12" s="40">
        <f>D12/D5*100</f>
        <v>2.8072496735724197</v>
      </c>
      <c r="G12" s="40">
        <f t="shared" ref="G12:G13" si="0">D12/E12*100</f>
        <v>100.57858434535687</v>
      </c>
    </row>
    <row r="13" spans="1:9" x14ac:dyDescent="0.4">
      <c r="A13" s="20"/>
      <c r="B13" s="63">
        <v>15</v>
      </c>
      <c r="C13" s="22" t="s">
        <v>127</v>
      </c>
      <c r="D13" s="114">
        <v>322622</v>
      </c>
      <c r="E13" s="115">
        <v>269042</v>
      </c>
      <c r="F13" s="40">
        <f>D13/D5*100</f>
        <v>0.65765986858666603</v>
      </c>
      <c r="G13" s="40">
        <f t="shared" si="0"/>
        <v>119.91510619159833</v>
      </c>
    </row>
    <row r="14" spans="1:9" x14ac:dyDescent="0.4">
      <c r="A14" s="20"/>
      <c r="B14" s="63">
        <v>16</v>
      </c>
      <c r="C14" s="22" t="s">
        <v>128</v>
      </c>
      <c r="D14" s="115" t="s">
        <v>58</v>
      </c>
      <c r="E14" s="115" t="s">
        <v>58</v>
      </c>
      <c r="F14" s="115" t="s">
        <v>249</v>
      </c>
      <c r="G14" s="40" t="s">
        <v>249</v>
      </c>
    </row>
    <row r="15" spans="1:9" x14ac:dyDescent="0.4">
      <c r="A15" s="20"/>
      <c r="B15" s="63">
        <v>17</v>
      </c>
      <c r="C15" s="22" t="s">
        <v>129</v>
      </c>
      <c r="D15" s="115" t="s">
        <v>58</v>
      </c>
      <c r="E15" s="115" t="s">
        <v>58</v>
      </c>
      <c r="F15" s="115" t="s">
        <v>249</v>
      </c>
      <c r="G15" s="40" t="s">
        <v>249</v>
      </c>
    </row>
    <row r="16" spans="1:9" x14ac:dyDescent="0.4">
      <c r="A16" s="20"/>
      <c r="B16" s="63">
        <v>18</v>
      </c>
      <c r="C16" s="69" t="s">
        <v>235</v>
      </c>
      <c r="D16" s="115">
        <v>1052802</v>
      </c>
      <c r="E16" s="115">
        <v>1009586</v>
      </c>
      <c r="F16" s="40">
        <f>D16/$D5*100</f>
        <v>2.146120304777043</v>
      </c>
      <c r="G16" s="40">
        <f>D16/E16*100</f>
        <v>104.2805664896304</v>
      </c>
    </row>
    <row r="17" spans="1:7" x14ac:dyDescent="0.4">
      <c r="A17" s="20"/>
      <c r="B17" s="63">
        <v>19</v>
      </c>
      <c r="C17" s="22" t="s">
        <v>236</v>
      </c>
      <c r="D17" s="115" t="s">
        <v>58</v>
      </c>
      <c r="E17" s="115" t="s">
        <v>58</v>
      </c>
      <c r="F17" s="115" t="s">
        <v>249</v>
      </c>
      <c r="G17" s="40" t="s">
        <v>249</v>
      </c>
    </row>
    <row r="18" spans="1:7" x14ac:dyDescent="0.4">
      <c r="A18" s="20"/>
      <c r="B18" s="63">
        <v>21</v>
      </c>
      <c r="C18" s="22" t="s">
        <v>130</v>
      </c>
      <c r="D18" s="114">
        <v>141542</v>
      </c>
      <c r="E18" s="114">
        <v>100215</v>
      </c>
      <c r="F18" s="40">
        <f>D18/$D5*100</f>
        <v>0.28853113897841398</v>
      </c>
      <c r="G18" s="40">
        <f>D18/E18*100</f>
        <v>141.23833757421545</v>
      </c>
    </row>
    <row r="19" spans="1:7" x14ac:dyDescent="0.4">
      <c r="A19" s="20"/>
      <c r="B19" s="63">
        <v>22</v>
      </c>
      <c r="C19" s="22" t="s">
        <v>131</v>
      </c>
      <c r="D19" s="114">
        <v>7555752</v>
      </c>
      <c r="E19" s="114">
        <v>5617817</v>
      </c>
      <c r="F19" s="43">
        <f>D19/$D5*100</f>
        <v>15.402281516429255</v>
      </c>
      <c r="G19" s="40">
        <f t="shared" ref="G19:G29" si="1">D19/E19*100</f>
        <v>134.49622869523873</v>
      </c>
    </row>
    <row r="20" spans="1:7" x14ac:dyDescent="0.4">
      <c r="A20" s="20"/>
      <c r="B20" s="63">
        <v>23</v>
      </c>
      <c r="C20" s="22" t="s">
        <v>132</v>
      </c>
      <c r="D20" s="114">
        <v>268293</v>
      </c>
      <c r="E20" s="114">
        <v>165838</v>
      </c>
      <c r="F20" s="43">
        <f>D20/D5*100</f>
        <v>0.5469110572828958</v>
      </c>
      <c r="G20" s="40">
        <f t="shared" si="1"/>
        <v>161.78017101026302</v>
      </c>
    </row>
    <row r="21" spans="1:7" x14ac:dyDescent="0.4">
      <c r="A21" s="20"/>
      <c r="B21" s="63">
        <v>24</v>
      </c>
      <c r="C21" s="22" t="s">
        <v>133</v>
      </c>
      <c r="D21" s="114">
        <v>10481090</v>
      </c>
      <c r="E21" s="114">
        <v>10239453</v>
      </c>
      <c r="F21" s="43">
        <f>D21/D5*100</f>
        <v>21.365536981498533</v>
      </c>
      <c r="G21" s="40">
        <f t="shared" si="1"/>
        <v>102.35986238718024</v>
      </c>
    </row>
    <row r="22" spans="1:7" x14ac:dyDescent="0.4">
      <c r="A22" s="20"/>
      <c r="B22" s="63">
        <v>25</v>
      </c>
      <c r="C22" s="22" t="s">
        <v>134</v>
      </c>
      <c r="D22" s="114">
        <v>5682804</v>
      </c>
      <c r="E22" s="114">
        <v>4774116</v>
      </c>
      <c r="F22" s="43">
        <f>D22/D5*100</f>
        <v>11.58430650062234</v>
      </c>
      <c r="G22" s="40">
        <f t="shared" si="1"/>
        <v>119.03363889775616</v>
      </c>
    </row>
    <row r="23" spans="1:7" x14ac:dyDescent="0.4">
      <c r="A23" s="20"/>
      <c r="B23" s="63">
        <v>26</v>
      </c>
      <c r="C23" s="22" t="s">
        <v>135</v>
      </c>
      <c r="D23" s="114">
        <v>2879787</v>
      </c>
      <c r="E23" s="114">
        <v>2687750</v>
      </c>
      <c r="F23" s="43">
        <f>D23/D5*100</f>
        <v>5.8704004685904536</v>
      </c>
      <c r="G23" s="40">
        <f t="shared" si="1"/>
        <v>107.14489814900941</v>
      </c>
    </row>
    <row r="24" spans="1:7" x14ac:dyDescent="0.4">
      <c r="A24" s="20"/>
      <c r="B24" s="63">
        <v>27</v>
      </c>
      <c r="C24" s="22" t="s">
        <v>136</v>
      </c>
      <c r="D24" s="114">
        <v>370450</v>
      </c>
      <c r="E24" s="114">
        <v>302610</v>
      </c>
      <c r="F24" s="43">
        <f>D24/D5*100</f>
        <v>0.75515649372308913</v>
      </c>
      <c r="G24" s="40">
        <f t="shared" si="1"/>
        <v>122.41829417401937</v>
      </c>
    </row>
    <row r="25" spans="1:7" x14ac:dyDescent="0.4">
      <c r="A25" s="20"/>
      <c r="B25" s="63">
        <v>28</v>
      </c>
      <c r="C25" s="22" t="s">
        <v>137</v>
      </c>
      <c r="D25" s="114">
        <v>874579</v>
      </c>
      <c r="E25" s="114">
        <v>793316</v>
      </c>
      <c r="F25" s="43">
        <f>D25/D5*100</f>
        <v>1.7828155246965731</v>
      </c>
      <c r="G25" s="40">
        <f t="shared" si="1"/>
        <v>110.24345910078708</v>
      </c>
    </row>
    <row r="26" spans="1:7" x14ac:dyDescent="0.4">
      <c r="A26" s="20"/>
      <c r="B26" s="63">
        <v>29</v>
      </c>
      <c r="C26" s="22" t="s">
        <v>138</v>
      </c>
      <c r="D26" s="114">
        <v>6419514</v>
      </c>
      <c r="E26" s="114">
        <v>5948795</v>
      </c>
      <c r="F26" s="43">
        <f>D26/D5*100</f>
        <v>13.086078239023571</v>
      </c>
      <c r="G26" s="40">
        <f t="shared" si="1"/>
        <v>107.9128462150738</v>
      </c>
    </row>
    <row r="27" spans="1:7" x14ac:dyDescent="0.4">
      <c r="A27" s="20"/>
      <c r="B27" s="63">
        <v>30</v>
      </c>
      <c r="C27" s="22" t="s">
        <v>139</v>
      </c>
      <c r="D27" s="114">
        <v>6919878</v>
      </c>
      <c r="E27" s="114">
        <v>6756951</v>
      </c>
      <c r="F27" s="43">
        <f>D27/D5*100</f>
        <v>14.106062376762161</v>
      </c>
      <c r="G27" s="40">
        <f t="shared" si="1"/>
        <v>102.41125028137692</v>
      </c>
    </row>
    <row r="28" spans="1:7" x14ac:dyDescent="0.4">
      <c r="A28" s="20"/>
      <c r="B28" s="63">
        <v>31</v>
      </c>
      <c r="C28" s="22" t="s">
        <v>140</v>
      </c>
      <c r="D28" s="114">
        <v>1646021</v>
      </c>
      <c r="E28" s="114">
        <v>1941897</v>
      </c>
      <c r="F28" s="43">
        <f>D28/D5*100</f>
        <v>3.3553878983791954</v>
      </c>
      <c r="G28" s="40">
        <f t="shared" si="1"/>
        <v>84.763558520354067</v>
      </c>
    </row>
    <row r="29" spans="1:7" x14ac:dyDescent="0.4">
      <c r="A29" s="20"/>
      <c r="B29" s="63">
        <v>32</v>
      </c>
      <c r="C29" s="22" t="s">
        <v>141</v>
      </c>
      <c r="D29" s="114">
        <v>1520818</v>
      </c>
      <c r="E29" s="114">
        <v>836095</v>
      </c>
      <c r="F29" s="43">
        <f>D29/D5*100</f>
        <v>3.1001635537075476</v>
      </c>
      <c r="G29" s="40">
        <f t="shared" si="1"/>
        <v>181.89535878099977</v>
      </c>
    </row>
    <row r="30" spans="1:7" x14ac:dyDescent="0.4">
      <c r="A30" s="20"/>
      <c r="B30" s="16"/>
      <c r="C30" s="71"/>
      <c r="D30" s="116"/>
      <c r="E30" s="116"/>
      <c r="F30" s="50"/>
      <c r="G30" s="50"/>
    </row>
    <row r="31" spans="1:7" x14ac:dyDescent="0.4">
      <c r="A31" s="20"/>
      <c r="B31" s="23"/>
      <c r="C31" s="22"/>
      <c r="D31" s="117"/>
      <c r="E31" s="117"/>
      <c r="F31" s="74"/>
      <c r="G31" s="74"/>
    </row>
    <row r="32" spans="1:7" x14ac:dyDescent="0.4">
      <c r="A32" s="20"/>
      <c r="B32" s="23"/>
      <c r="C32" s="22" t="s">
        <v>142</v>
      </c>
      <c r="D32" s="114">
        <v>2363408</v>
      </c>
      <c r="E32" s="114">
        <v>2129529</v>
      </c>
      <c r="F32" s="43">
        <f>D32/D39*100</f>
        <v>4.8530805375783919</v>
      </c>
      <c r="G32" s="43">
        <f>D32/E32*100</f>
        <v>110.98266330254249</v>
      </c>
    </row>
    <row r="33" spans="1:7" x14ac:dyDescent="0.4">
      <c r="A33" s="20"/>
      <c r="B33" s="23"/>
      <c r="C33" s="22" t="s">
        <v>143</v>
      </c>
      <c r="D33" s="114">
        <v>3493840</v>
      </c>
      <c r="E33" s="114">
        <v>3159557</v>
      </c>
      <c r="F33" s="43">
        <f>D33/D39*100</f>
        <v>7.174337611370059</v>
      </c>
      <c r="G33" s="43">
        <f t="shared" ref="G33:G34" si="2">D33/E33*100</f>
        <v>110.5800591665224</v>
      </c>
    </row>
    <row r="34" spans="1:7" x14ac:dyDescent="0.4">
      <c r="A34" s="20"/>
      <c r="B34" s="23"/>
      <c r="C34" s="22" t="s">
        <v>144</v>
      </c>
      <c r="D34" s="114">
        <v>3243433</v>
      </c>
      <c r="E34" s="114">
        <v>2788195</v>
      </c>
      <c r="F34" s="43">
        <f>D34/D39*100</f>
        <v>6.6601456740602956</v>
      </c>
      <c r="G34" s="43">
        <f t="shared" si="2"/>
        <v>116.32733721995771</v>
      </c>
    </row>
    <row r="35" spans="1:7" x14ac:dyDescent="0.4">
      <c r="A35" s="20"/>
      <c r="B35" s="23"/>
      <c r="C35" s="22" t="s">
        <v>145</v>
      </c>
      <c r="D35" s="114">
        <v>5314886</v>
      </c>
      <c r="E35" s="114">
        <v>5648735</v>
      </c>
      <c r="F35" s="43">
        <f>D35/D39*100</f>
        <v>10.913718581830928</v>
      </c>
      <c r="G35" s="43">
        <f>D35/E35*100</f>
        <v>94.089844894476371</v>
      </c>
    </row>
    <row r="36" spans="1:7" x14ac:dyDescent="0.4">
      <c r="A36" s="20"/>
      <c r="B36" s="23"/>
      <c r="C36" s="22" t="s">
        <v>146</v>
      </c>
      <c r="D36" s="114">
        <v>8749840</v>
      </c>
      <c r="E36" s="114">
        <v>8177009</v>
      </c>
      <c r="F36" s="43">
        <f>D36/D39*100</f>
        <v>17.967138221976452</v>
      </c>
      <c r="G36" s="43">
        <f t="shared" ref="G36" si="3">D36/E36*100</f>
        <v>107.0053854655168</v>
      </c>
    </row>
    <row r="37" spans="1:7" x14ac:dyDescent="0.4">
      <c r="A37" s="20"/>
      <c r="B37" s="23"/>
      <c r="C37" s="22" t="s">
        <v>147</v>
      </c>
      <c r="D37" s="65">
        <v>25533723</v>
      </c>
      <c r="E37" s="65">
        <v>22338314</v>
      </c>
      <c r="F37" s="43">
        <f>D37/D39*100</f>
        <v>52.43157937318388</v>
      </c>
      <c r="G37" s="43">
        <f>D37/E37*100</f>
        <v>114.30461135070445</v>
      </c>
    </row>
    <row r="38" spans="1:7" x14ac:dyDescent="0.4">
      <c r="A38" s="20"/>
      <c r="B38" s="16"/>
      <c r="C38" s="71"/>
      <c r="D38" s="54"/>
      <c r="E38" s="54"/>
      <c r="F38" s="118"/>
      <c r="G38" s="50"/>
    </row>
    <row r="39" spans="1:7" x14ac:dyDescent="0.4">
      <c r="A39" s="97"/>
      <c r="B39" s="97"/>
      <c r="C39" s="97"/>
      <c r="D39" s="175">
        <f>SUM(D32:D38)</f>
        <v>48699130</v>
      </c>
      <c r="E39" s="176">
        <f>SUM(E32:E38)</f>
        <v>44241339</v>
      </c>
      <c r="F39" s="177"/>
      <c r="G39" s="97"/>
    </row>
  </sheetData>
  <mergeCells count="1">
    <mergeCell ref="D2:G2"/>
  </mergeCells>
  <phoneticPr fontId="2"/>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8"/>
  <sheetViews>
    <sheetView tabSelected="1" zoomScale="145" zoomScaleNormal="145" zoomScaleSheetLayoutView="100" workbookViewId="0">
      <selection activeCell="C13" sqref="C13"/>
    </sheetView>
  </sheetViews>
  <sheetFormatPr defaultRowHeight="18.75" x14ac:dyDescent="0.4"/>
  <cols>
    <col min="1" max="1" width="5.375" style="1" customWidth="1"/>
    <col min="2" max="2" width="13.625" style="1" customWidth="1"/>
    <col min="3" max="4" width="11.625" style="1" customWidth="1"/>
    <col min="5" max="5" width="9.875" style="7" customWidth="1"/>
    <col min="6" max="6" width="7.375" style="7" customWidth="1"/>
    <col min="7" max="7" width="9.25" style="1" customWidth="1"/>
    <col min="8" max="8" width="11.625" style="1" customWidth="1"/>
    <col min="9" max="9" width="11" style="1" customWidth="1"/>
    <col min="10" max="10" width="10.125" style="1" customWidth="1"/>
    <col min="11" max="11" width="5.625" style="217" customWidth="1"/>
    <col min="12" max="12" width="8.5" style="15" customWidth="1"/>
    <col min="13" max="13" width="3.5" style="15" customWidth="1"/>
    <col min="14" max="14" width="10.375" style="1" customWidth="1"/>
    <col min="15" max="15" width="11.5" style="1" customWidth="1"/>
    <col min="16" max="16384" width="9" style="1"/>
  </cols>
  <sheetData>
    <row r="1" spans="1:15" ht="36.75" customHeight="1" x14ac:dyDescent="0.4">
      <c r="A1" s="3" t="s">
        <v>176</v>
      </c>
      <c r="L1" s="242"/>
      <c r="M1" s="243"/>
      <c r="N1" s="240" t="s">
        <v>254</v>
      </c>
      <c r="O1" s="241"/>
    </row>
    <row r="2" spans="1:15" ht="24.75" customHeight="1" x14ac:dyDescent="0.4">
      <c r="A2" s="109"/>
      <c r="B2" s="119" t="s">
        <v>11</v>
      </c>
      <c r="C2" s="244" t="s">
        <v>172</v>
      </c>
      <c r="D2" s="245"/>
      <c r="E2" s="245"/>
      <c r="F2" s="245"/>
      <c r="G2" s="246"/>
      <c r="H2" s="247" t="s">
        <v>251</v>
      </c>
      <c r="I2" s="248"/>
      <c r="J2" s="248"/>
      <c r="K2" s="248"/>
      <c r="L2" s="249"/>
      <c r="M2" s="84"/>
      <c r="N2" s="182" t="s">
        <v>148</v>
      </c>
      <c r="O2" s="182" t="s">
        <v>173</v>
      </c>
    </row>
    <row r="3" spans="1:15" x14ac:dyDescent="0.4">
      <c r="A3" s="16"/>
      <c r="B3" s="120" t="s">
        <v>12</v>
      </c>
      <c r="C3" s="121" t="s">
        <v>157</v>
      </c>
      <c r="D3" s="121" t="s">
        <v>174</v>
      </c>
      <c r="E3" s="121" t="s">
        <v>175</v>
      </c>
      <c r="F3" s="122" t="s">
        <v>13</v>
      </c>
      <c r="G3" s="122" t="s">
        <v>252</v>
      </c>
      <c r="H3" s="201" t="s">
        <v>157</v>
      </c>
      <c r="I3" s="202" t="s">
        <v>174</v>
      </c>
      <c r="J3" s="202" t="s">
        <v>175</v>
      </c>
      <c r="K3" s="218" t="s">
        <v>13</v>
      </c>
      <c r="L3" s="202" t="s">
        <v>253</v>
      </c>
      <c r="M3" s="123"/>
      <c r="N3" s="239" t="s">
        <v>157</v>
      </c>
      <c r="O3" s="239"/>
    </row>
    <row r="4" spans="1:15" x14ac:dyDescent="0.4">
      <c r="A4" s="124"/>
      <c r="B4" s="119"/>
      <c r="C4" s="125" t="s">
        <v>57</v>
      </c>
      <c r="D4" s="125" t="s">
        <v>57</v>
      </c>
      <c r="E4" s="125" t="s">
        <v>57</v>
      </c>
      <c r="F4" s="126" t="s">
        <v>0</v>
      </c>
      <c r="G4" s="126" t="s">
        <v>0</v>
      </c>
      <c r="H4" s="203" t="s">
        <v>57</v>
      </c>
      <c r="I4" s="203" t="s">
        <v>57</v>
      </c>
      <c r="J4" s="203" t="s">
        <v>57</v>
      </c>
      <c r="K4" s="219" t="s">
        <v>0</v>
      </c>
      <c r="L4" s="204" t="s">
        <v>0</v>
      </c>
      <c r="M4" s="123"/>
      <c r="N4" s="127" t="s">
        <v>57</v>
      </c>
      <c r="O4" s="127" t="s">
        <v>57</v>
      </c>
    </row>
    <row r="5" spans="1:15" x14ac:dyDescent="0.4">
      <c r="A5" s="128"/>
      <c r="B5" s="129" t="s">
        <v>50</v>
      </c>
      <c r="C5" s="130">
        <v>37522564</v>
      </c>
      <c r="D5" s="130">
        <v>33395358</v>
      </c>
      <c r="E5" s="131">
        <v>30016795</v>
      </c>
      <c r="F5" s="132">
        <v>1</v>
      </c>
      <c r="G5" s="132">
        <f>C5/D5</f>
        <v>1.1235862181803831</v>
      </c>
      <c r="H5" s="205">
        <v>16875537</v>
      </c>
      <c r="I5" s="205">
        <v>15961428</v>
      </c>
      <c r="J5" s="205">
        <v>13006344</v>
      </c>
      <c r="K5" s="220">
        <v>1</v>
      </c>
      <c r="L5" s="206">
        <f>H5/H5</f>
        <v>1</v>
      </c>
      <c r="M5" s="123"/>
      <c r="N5" s="133">
        <v>6370651</v>
      </c>
      <c r="O5" s="134">
        <v>31151913</v>
      </c>
    </row>
    <row r="6" spans="1:15" x14ac:dyDescent="0.4">
      <c r="A6" s="128"/>
      <c r="B6" s="129"/>
      <c r="C6" s="131"/>
      <c r="D6" s="131"/>
      <c r="E6" s="131"/>
      <c r="F6" s="132"/>
      <c r="G6" s="132"/>
      <c r="H6" s="205"/>
      <c r="I6" s="205"/>
      <c r="J6" s="205"/>
      <c r="K6" s="220"/>
      <c r="L6" s="206"/>
      <c r="M6" s="123"/>
      <c r="N6" s="133"/>
      <c r="O6" s="134"/>
    </row>
    <row r="7" spans="1:15" x14ac:dyDescent="0.4">
      <c r="A7" s="135">
        <v>9</v>
      </c>
      <c r="B7" s="129" t="s">
        <v>14</v>
      </c>
      <c r="C7" s="131">
        <v>1025678</v>
      </c>
      <c r="D7" s="131">
        <v>972513</v>
      </c>
      <c r="E7" s="131">
        <v>941450</v>
      </c>
      <c r="F7" s="132">
        <f>C7/$C$5</f>
        <v>2.7334965702237191E-2</v>
      </c>
      <c r="G7" s="132">
        <f>C7/D7</f>
        <v>1.0546676496869452</v>
      </c>
      <c r="H7" s="205">
        <v>295429</v>
      </c>
      <c r="I7" s="205">
        <v>287359</v>
      </c>
      <c r="J7" s="205">
        <v>277160</v>
      </c>
      <c r="K7" s="220">
        <f>H7/H5</f>
        <v>1.7506346612851491E-2</v>
      </c>
      <c r="L7" s="206">
        <f>H7/I7</f>
        <v>1.0280833382632875</v>
      </c>
      <c r="M7" s="123"/>
      <c r="N7" s="133">
        <v>166841</v>
      </c>
      <c r="O7" s="134">
        <v>858837</v>
      </c>
    </row>
    <row r="8" spans="1:15" x14ac:dyDescent="0.4">
      <c r="A8" s="135">
        <v>10</v>
      </c>
      <c r="B8" s="129" t="s">
        <v>17</v>
      </c>
      <c r="C8" s="131" t="s">
        <v>58</v>
      </c>
      <c r="D8" s="131" t="s">
        <v>58</v>
      </c>
      <c r="E8" s="131" t="s">
        <v>58</v>
      </c>
      <c r="F8" s="132" t="s">
        <v>58</v>
      </c>
      <c r="G8" s="132" t="s">
        <v>58</v>
      </c>
      <c r="H8" s="205" t="s">
        <v>58</v>
      </c>
      <c r="I8" s="205" t="s">
        <v>58</v>
      </c>
      <c r="J8" s="205" t="s">
        <v>58</v>
      </c>
      <c r="K8" s="221" t="s">
        <v>58</v>
      </c>
      <c r="L8" s="207" t="s">
        <v>58</v>
      </c>
      <c r="M8" s="123"/>
      <c r="N8" s="137" t="s">
        <v>58</v>
      </c>
      <c r="O8" s="136" t="s">
        <v>58</v>
      </c>
    </row>
    <row r="9" spans="1:15" x14ac:dyDescent="0.4">
      <c r="A9" s="135">
        <v>11</v>
      </c>
      <c r="B9" s="129" t="s">
        <v>18</v>
      </c>
      <c r="C9" s="131">
        <v>22831</v>
      </c>
      <c r="D9" s="131">
        <v>34876</v>
      </c>
      <c r="E9" s="131">
        <v>29664</v>
      </c>
      <c r="F9" s="132">
        <f>C9/$C$5</f>
        <v>6.0846055189618707E-4</v>
      </c>
      <c r="G9" s="132">
        <f>C9/D9</f>
        <v>0.65463355889436858</v>
      </c>
      <c r="H9" s="205">
        <v>14047</v>
      </c>
      <c r="I9" s="205">
        <v>19856</v>
      </c>
      <c r="J9" s="205">
        <v>21428</v>
      </c>
      <c r="K9" s="221">
        <f>H9/H5</f>
        <v>8.3238832636851792E-4</v>
      </c>
      <c r="L9" s="206">
        <f>H9/I9</f>
        <v>0.7074435938759065</v>
      </c>
      <c r="M9" s="123"/>
      <c r="N9" s="137">
        <v>8826</v>
      </c>
      <c r="O9" s="131">
        <v>14005</v>
      </c>
    </row>
    <row r="10" spans="1:15" x14ac:dyDescent="0.4">
      <c r="A10" s="135">
        <v>12</v>
      </c>
      <c r="B10" s="129" t="s">
        <v>20</v>
      </c>
      <c r="C10" s="262">
        <v>47733</v>
      </c>
      <c r="D10" s="131">
        <v>45485</v>
      </c>
      <c r="E10" s="131">
        <v>43757</v>
      </c>
      <c r="F10" s="132">
        <f>C10/$C$5</f>
        <v>1.2721145601883709E-3</v>
      </c>
      <c r="G10" s="132">
        <f>C10/D10</f>
        <v>1.0494228866659339</v>
      </c>
      <c r="H10" s="205">
        <v>30226</v>
      </c>
      <c r="I10" s="205">
        <v>30188</v>
      </c>
      <c r="J10" s="205">
        <v>31543</v>
      </c>
      <c r="K10" s="220">
        <f>H10/H5</f>
        <v>1.7911133731625844E-3</v>
      </c>
      <c r="L10" s="206">
        <f>H10/I10</f>
        <v>1.0012587783225122</v>
      </c>
      <c r="M10" s="123"/>
      <c r="N10" s="133">
        <v>22342</v>
      </c>
      <c r="O10" s="134">
        <v>25391</v>
      </c>
    </row>
    <row r="11" spans="1:15" x14ac:dyDescent="0.4">
      <c r="A11" s="135">
        <v>13</v>
      </c>
      <c r="B11" s="129" t="s">
        <v>21</v>
      </c>
      <c r="C11" s="261">
        <v>153142</v>
      </c>
      <c r="D11" s="131">
        <v>122036</v>
      </c>
      <c r="E11" s="131">
        <v>181790</v>
      </c>
      <c r="F11" s="132">
        <f>C11/$C$5</f>
        <v>4.0813309026536673E-3</v>
      </c>
      <c r="G11" s="132">
        <f>C11/D11</f>
        <v>1.254891999082238</v>
      </c>
      <c r="H11" s="205">
        <v>84166</v>
      </c>
      <c r="I11" s="205">
        <v>75799</v>
      </c>
      <c r="J11" s="205">
        <v>102669</v>
      </c>
      <c r="K11" s="220">
        <f>H11/H5</f>
        <v>4.9874561028783859E-3</v>
      </c>
      <c r="L11" s="206">
        <f>H11/I11</f>
        <v>1.1103840420058313</v>
      </c>
      <c r="M11" s="123"/>
      <c r="N11" s="133">
        <v>43823</v>
      </c>
      <c r="O11" s="134">
        <v>109319</v>
      </c>
    </row>
    <row r="12" spans="1:15" x14ac:dyDescent="0.4">
      <c r="A12" s="135">
        <v>14</v>
      </c>
      <c r="B12" s="129" t="s">
        <v>22</v>
      </c>
      <c r="C12" s="261">
        <v>1257933</v>
      </c>
      <c r="D12" s="131">
        <v>963970</v>
      </c>
      <c r="E12" s="131">
        <v>892364</v>
      </c>
      <c r="F12" s="132">
        <f>C12/$C$5</f>
        <v>3.352470795972258E-2</v>
      </c>
      <c r="G12" s="132">
        <f>C12/D12</f>
        <v>1.3049503615257736</v>
      </c>
      <c r="H12" s="205">
        <v>276092</v>
      </c>
      <c r="I12" s="205">
        <v>521672</v>
      </c>
      <c r="J12" s="205">
        <v>529402</v>
      </c>
      <c r="K12" s="220">
        <f>H12/H5</f>
        <v>1.6360486780361418E-2</v>
      </c>
      <c r="L12" s="206">
        <f>H12/I12</f>
        <v>0.52924442944992256</v>
      </c>
      <c r="M12" s="123"/>
      <c r="N12" s="133">
        <v>183097</v>
      </c>
      <c r="O12" s="134">
        <v>1074836</v>
      </c>
    </row>
    <row r="13" spans="1:15" x14ac:dyDescent="0.4">
      <c r="A13" s="135">
        <v>15</v>
      </c>
      <c r="B13" s="129" t="s">
        <v>54</v>
      </c>
      <c r="C13" s="261">
        <v>258334</v>
      </c>
      <c r="D13" s="131">
        <v>263380</v>
      </c>
      <c r="E13" s="131">
        <v>231028</v>
      </c>
      <c r="F13" s="132">
        <f>C13/$C$5</f>
        <v>6.8847640582343998E-3</v>
      </c>
      <c r="G13" s="132">
        <f>C13/D13</f>
        <v>0.98084136988381809</v>
      </c>
      <c r="H13" s="205">
        <v>112116</v>
      </c>
      <c r="I13" s="205">
        <v>56145</v>
      </c>
      <c r="J13" s="205">
        <v>95461</v>
      </c>
      <c r="K13" s="220">
        <f>H13/H5</f>
        <v>6.6436996938230766E-3</v>
      </c>
      <c r="L13" s="206">
        <f>H13/I13</f>
        <v>1.9969008816457388</v>
      </c>
      <c r="M13" s="123"/>
      <c r="N13" s="133">
        <v>57262</v>
      </c>
      <c r="O13" s="134">
        <v>201072</v>
      </c>
    </row>
    <row r="14" spans="1:15" x14ac:dyDescent="0.4">
      <c r="A14" s="135">
        <v>16</v>
      </c>
      <c r="B14" s="129" t="s">
        <v>25</v>
      </c>
      <c r="C14" s="131" t="s">
        <v>58</v>
      </c>
      <c r="D14" s="131" t="s">
        <v>58</v>
      </c>
      <c r="E14" s="131" t="s">
        <v>58</v>
      </c>
      <c r="F14" s="132" t="s">
        <v>58</v>
      </c>
      <c r="G14" s="132" t="s">
        <v>58</v>
      </c>
      <c r="H14" s="205" t="s">
        <v>58</v>
      </c>
      <c r="I14" s="205" t="s">
        <v>58</v>
      </c>
      <c r="J14" s="205" t="s">
        <v>58</v>
      </c>
      <c r="K14" s="221" t="s">
        <v>58</v>
      </c>
      <c r="L14" s="207" t="s">
        <v>58</v>
      </c>
      <c r="M14" s="123"/>
      <c r="N14" s="137" t="s">
        <v>58</v>
      </c>
      <c r="O14" s="136" t="s">
        <v>58</v>
      </c>
    </row>
    <row r="15" spans="1:15" x14ac:dyDescent="0.4">
      <c r="A15" s="135">
        <v>17</v>
      </c>
      <c r="B15" s="129" t="s">
        <v>26</v>
      </c>
      <c r="C15" s="131" t="s">
        <v>58</v>
      </c>
      <c r="D15" s="131" t="s">
        <v>58</v>
      </c>
      <c r="E15" s="131" t="s">
        <v>58</v>
      </c>
      <c r="F15" s="132" t="s">
        <v>58</v>
      </c>
      <c r="G15" s="132" t="s">
        <v>58</v>
      </c>
      <c r="H15" s="205" t="s">
        <v>58</v>
      </c>
      <c r="I15" s="205" t="s">
        <v>58</v>
      </c>
      <c r="J15" s="205" t="s">
        <v>58</v>
      </c>
      <c r="K15" s="221" t="s">
        <v>58</v>
      </c>
      <c r="L15" s="207" t="s">
        <v>58</v>
      </c>
      <c r="M15" s="123"/>
      <c r="N15" s="137" t="s">
        <v>58</v>
      </c>
      <c r="O15" s="136" t="s">
        <v>58</v>
      </c>
    </row>
    <row r="16" spans="1:15" x14ac:dyDescent="0.4">
      <c r="A16" s="135">
        <v>18</v>
      </c>
      <c r="B16" s="129" t="s">
        <v>27</v>
      </c>
      <c r="C16" s="131">
        <v>741516</v>
      </c>
      <c r="D16" s="131">
        <v>749459</v>
      </c>
      <c r="E16" s="131">
        <v>676090</v>
      </c>
      <c r="F16" s="132">
        <f>C16/$C$5</f>
        <v>1.9761869151585697E-2</v>
      </c>
      <c r="G16" s="132">
        <f>C16/D16</f>
        <v>0.9894016884179121</v>
      </c>
      <c r="H16" s="205">
        <v>484678</v>
      </c>
      <c r="I16" s="205">
        <v>459979</v>
      </c>
      <c r="J16" s="205">
        <v>371211</v>
      </c>
      <c r="K16" s="220">
        <f>H16/H5</f>
        <v>2.8720745301319892E-2</v>
      </c>
      <c r="L16" s="206">
        <f>H16/I16</f>
        <v>1.053695929596786</v>
      </c>
      <c r="M16" s="123"/>
      <c r="N16" s="133">
        <v>217946</v>
      </c>
      <c r="O16" s="134">
        <v>523570</v>
      </c>
    </row>
    <row r="17" spans="1:15" x14ac:dyDescent="0.4">
      <c r="A17" s="135">
        <v>19</v>
      </c>
      <c r="B17" s="129" t="s">
        <v>29</v>
      </c>
      <c r="C17" s="131" t="s">
        <v>58</v>
      </c>
      <c r="D17" s="131" t="s">
        <v>58</v>
      </c>
      <c r="E17" s="131" t="s">
        <v>58</v>
      </c>
      <c r="F17" s="132" t="s">
        <v>58</v>
      </c>
      <c r="G17" s="132" t="s">
        <v>58</v>
      </c>
      <c r="H17" s="205" t="s">
        <v>58</v>
      </c>
      <c r="I17" s="205" t="s">
        <v>58</v>
      </c>
      <c r="J17" s="205" t="s">
        <v>58</v>
      </c>
      <c r="K17" s="221" t="s">
        <v>58</v>
      </c>
      <c r="L17" s="207" t="s">
        <v>58</v>
      </c>
      <c r="M17" s="123"/>
      <c r="N17" s="137" t="s">
        <v>58</v>
      </c>
      <c r="O17" s="136" t="s">
        <v>58</v>
      </c>
    </row>
    <row r="18" spans="1:15" x14ac:dyDescent="0.4">
      <c r="A18" s="135">
        <v>21</v>
      </c>
      <c r="B18" s="129" t="s">
        <v>31</v>
      </c>
      <c r="C18" s="131">
        <v>99396</v>
      </c>
      <c r="D18" s="131">
        <v>65748</v>
      </c>
      <c r="E18" s="131">
        <v>67006</v>
      </c>
      <c r="F18" s="132">
        <f t="shared" ref="F18:F29" si="0">C18/$C$5</f>
        <v>2.6489660994381942E-3</v>
      </c>
      <c r="G18" s="132">
        <f t="shared" ref="G18:G29" si="1">C18/D18</f>
        <v>1.5117722212082496</v>
      </c>
      <c r="H18" s="205">
        <v>58318</v>
      </c>
      <c r="I18" s="205">
        <v>46001</v>
      </c>
      <c r="J18" s="205">
        <v>53799</v>
      </c>
      <c r="K18" s="220">
        <f>H18/H5</f>
        <v>3.4557715111525043E-3</v>
      </c>
      <c r="L18" s="206">
        <f t="shared" ref="L18:L29" si="2">H18/I18</f>
        <v>1.2677550488032869</v>
      </c>
      <c r="M18" s="123"/>
      <c r="N18" s="137">
        <v>21960</v>
      </c>
      <c r="O18" s="134">
        <v>77436</v>
      </c>
    </row>
    <row r="19" spans="1:15" x14ac:dyDescent="0.4">
      <c r="A19" s="135">
        <v>22</v>
      </c>
      <c r="B19" s="129" t="s">
        <v>32</v>
      </c>
      <c r="C19" s="131">
        <v>6166245</v>
      </c>
      <c r="D19" s="131">
        <v>4404036</v>
      </c>
      <c r="E19" s="131">
        <v>3818691</v>
      </c>
      <c r="F19" s="132">
        <f t="shared" si="0"/>
        <v>0.16433431894472883</v>
      </c>
      <c r="G19" s="132">
        <f t="shared" si="1"/>
        <v>1.4001350125203336</v>
      </c>
      <c r="H19" s="205">
        <v>1754226</v>
      </c>
      <c r="I19" s="205">
        <v>1542707</v>
      </c>
      <c r="J19" s="205">
        <v>1667645</v>
      </c>
      <c r="K19" s="220">
        <f>H19/H5</f>
        <v>0.10395082538706768</v>
      </c>
      <c r="L19" s="206">
        <f t="shared" si="2"/>
        <v>1.1371089908842056</v>
      </c>
      <c r="M19" s="123"/>
      <c r="N19" s="133">
        <v>502689</v>
      </c>
      <c r="O19" s="134">
        <v>5663556</v>
      </c>
    </row>
    <row r="20" spans="1:15" x14ac:dyDescent="0.4">
      <c r="A20" s="135">
        <v>23</v>
      </c>
      <c r="B20" s="129" t="s">
        <v>34</v>
      </c>
      <c r="C20" s="131">
        <v>222782</v>
      </c>
      <c r="D20" s="131">
        <v>376521</v>
      </c>
      <c r="E20" s="131">
        <v>115771</v>
      </c>
      <c r="F20" s="132">
        <f t="shared" si="0"/>
        <v>5.9372808318749219E-3</v>
      </c>
      <c r="G20" s="132">
        <f t="shared" si="1"/>
        <v>0.59168545711925757</v>
      </c>
      <c r="H20" s="208">
        <v>75401</v>
      </c>
      <c r="I20" s="208">
        <v>-147072</v>
      </c>
      <c r="J20" s="205">
        <v>26349</v>
      </c>
      <c r="K20" s="220">
        <f>H20/H5</f>
        <v>4.4680652236429577E-3</v>
      </c>
      <c r="L20" s="206">
        <f t="shared" si="2"/>
        <v>-0.51268086379460398</v>
      </c>
      <c r="M20" s="123"/>
      <c r="N20" s="133">
        <v>37424</v>
      </c>
      <c r="O20" s="134">
        <v>185358</v>
      </c>
    </row>
    <row r="21" spans="1:15" x14ac:dyDescent="0.4">
      <c r="A21" s="135">
        <v>24</v>
      </c>
      <c r="B21" s="129" t="s">
        <v>35</v>
      </c>
      <c r="C21" s="131">
        <v>6967340</v>
      </c>
      <c r="D21" s="131">
        <v>6832447</v>
      </c>
      <c r="E21" s="131">
        <v>6312155</v>
      </c>
      <c r="F21" s="132">
        <f t="shared" si="0"/>
        <v>0.18568400602901231</v>
      </c>
      <c r="G21" s="132">
        <f t="shared" si="1"/>
        <v>1.01974299983593</v>
      </c>
      <c r="H21" s="205">
        <v>5259879</v>
      </c>
      <c r="I21" s="205">
        <v>5110703</v>
      </c>
      <c r="J21" s="205">
        <v>4331447</v>
      </c>
      <c r="K21" s="220">
        <f>H21/H5</f>
        <v>0.31168661477261433</v>
      </c>
      <c r="L21" s="206">
        <f t="shared" si="2"/>
        <v>1.0291889393690066</v>
      </c>
      <c r="M21" s="123"/>
      <c r="N21" s="133">
        <v>2241238</v>
      </c>
      <c r="O21" s="134">
        <v>4726102</v>
      </c>
    </row>
    <row r="22" spans="1:15" x14ac:dyDescent="0.4">
      <c r="A22" s="135">
        <v>25</v>
      </c>
      <c r="B22" s="129" t="s">
        <v>36</v>
      </c>
      <c r="C22" s="131">
        <v>4547142</v>
      </c>
      <c r="D22" s="131">
        <v>2879001</v>
      </c>
      <c r="E22" s="131">
        <v>2682443</v>
      </c>
      <c r="F22" s="132">
        <f t="shared" si="0"/>
        <v>0.12118420265736637</v>
      </c>
      <c r="G22" s="132">
        <f t="shared" si="1"/>
        <v>1.5794166101366411</v>
      </c>
      <c r="H22" s="205">
        <v>1643751</v>
      </c>
      <c r="I22" s="205">
        <v>2195786</v>
      </c>
      <c r="J22" s="205">
        <v>2087393</v>
      </c>
      <c r="K22" s="220">
        <f>H22/H5</f>
        <v>9.7404367043253198E-2</v>
      </c>
      <c r="L22" s="206">
        <f t="shared" si="2"/>
        <v>0.74859344216603985</v>
      </c>
      <c r="M22" s="123"/>
      <c r="N22" s="133">
        <v>517091</v>
      </c>
      <c r="O22" s="134">
        <v>4030051</v>
      </c>
    </row>
    <row r="23" spans="1:15" x14ac:dyDescent="0.4">
      <c r="A23" s="135">
        <v>26</v>
      </c>
      <c r="B23" s="129" t="s">
        <v>37</v>
      </c>
      <c r="C23" s="131">
        <v>2044979</v>
      </c>
      <c r="D23" s="131">
        <v>1847978</v>
      </c>
      <c r="E23" s="131">
        <v>1572835</v>
      </c>
      <c r="F23" s="132">
        <f t="shared" si="0"/>
        <v>5.4499980331834466E-2</v>
      </c>
      <c r="G23" s="132">
        <f t="shared" si="1"/>
        <v>1.1066035418170563</v>
      </c>
      <c r="H23" s="205">
        <v>1430187</v>
      </c>
      <c r="I23" s="205">
        <v>1381201</v>
      </c>
      <c r="J23" s="205">
        <v>1277838</v>
      </c>
      <c r="K23" s="220">
        <f>H23/H5</f>
        <v>8.4749125316723253E-2</v>
      </c>
      <c r="L23" s="206">
        <f t="shared" si="2"/>
        <v>1.0354662355442836</v>
      </c>
      <c r="M23" s="123"/>
      <c r="N23" s="133">
        <v>724673</v>
      </c>
      <c r="O23" s="134">
        <v>1320306</v>
      </c>
    </row>
    <row r="24" spans="1:15" x14ac:dyDescent="0.4">
      <c r="A24" s="135">
        <v>27</v>
      </c>
      <c r="B24" s="129" t="s">
        <v>38</v>
      </c>
      <c r="C24" s="131">
        <v>205204</v>
      </c>
      <c r="D24" s="131">
        <v>194938</v>
      </c>
      <c r="E24" s="131">
        <v>158479</v>
      </c>
      <c r="F24" s="132">
        <f t="shared" si="0"/>
        <v>5.4688160435944618E-3</v>
      </c>
      <c r="G24" s="132">
        <f t="shared" si="1"/>
        <v>1.0526628979470396</v>
      </c>
      <c r="H24" s="205">
        <v>204752</v>
      </c>
      <c r="I24" s="205">
        <v>168863</v>
      </c>
      <c r="J24" s="205">
        <v>127043</v>
      </c>
      <c r="K24" s="220">
        <f>H24/H5</f>
        <v>1.2133065750737295E-2</v>
      </c>
      <c r="L24" s="206">
        <f t="shared" si="2"/>
        <v>1.2125332370027775</v>
      </c>
      <c r="M24" s="123"/>
      <c r="N24" s="133">
        <v>53056</v>
      </c>
      <c r="O24" s="134">
        <v>152148</v>
      </c>
    </row>
    <row r="25" spans="1:15" x14ac:dyDescent="0.4">
      <c r="A25" s="135">
        <v>28</v>
      </c>
      <c r="B25" s="129" t="s">
        <v>39</v>
      </c>
      <c r="C25" s="131">
        <v>767466</v>
      </c>
      <c r="D25" s="131">
        <v>672882</v>
      </c>
      <c r="E25" s="131">
        <v>577579</v>
      </c>
      <c r="F25" s="132">
        <f t="shared" si="0"/>
        <v>2.0453453020960934E-2</v>
      </c>
      <c r="G25" s="132">
        <f t="shared" si="1"/>
        <v>1.1405655077710506</v>
      </c>
      <c r="H25" s="205">
        <v>224970</v>
      </c>
      <c r="I25" s="205">
        <v>238184</v>
      </c>
      <c r="J25" s="205">
        <v>214025</v>
      </c>
      <c r="K25" s="220">
        <f>H25/H5</f>
        <v>1.3331131329331921E-2</v>
      </c>
      <c r="L25" s="206">
        <f t="shared" si="2"/>
        <v>0.94452188224230005</v>
      </c>
      <c r="M25" s="123"/>
      <c r="N25" s="133">
        <v>133287</v>
      </c>
      <c r="O25" s="134">
        <v>634179</v>
      </c>
    </row>
    <row r="26" spans="1:15" x14ac:dyDescent="0.4">
      <c r="A26" s="135">
        <v>29</v>
      </c>
      <c r="B26" s="129" t="s">
        <v>40</v>
      </c>
      <c r="C26" s="131">
        <v>6672881</v>
      </c>
      <c r="D26" s="131">
        <v>6203405</v>
      </c>
      <c r="E26" s="131">
        <v>5884294</v>
      </c>
      <c r="F26" s="132">
        <f t="shared" si="0"/>
        <v>0.17783648793296747</v>
      </c>
      <c r="G26" s="132">
        <f t="shared" si="1"/>
        <v>1.0756803723116579</v>
      </c>
      <c r="H26" s="205">
        <v>543469</v>
      </c>
      <c r="I26" s="205">
        <v>551125</v>
      </c>
      <c r="J26" s="205">
        <v>239852</v>
      </c>
      <c r="K26" s="220">
        <f>H26/H5</f>
        <v>3.220454555016531E-2</v>
      </c>
      <c r="L26" s="206">
        <f t="shared" si="2"/>
        <v>0.98610841460648668</v>
      </c>
      <c r="M26" s="123"/>
      <c r="N26" s="133">
        <v>818959</v>
      </c>
      <c r="O26" s="134">
        <v>5853922</v>
      </c>
    </row>
    <row r="27" spans="1:15" x14ac:dyDescent="0.4">
      <c r="A27" s="135">
        <v>30</v>
      </c>
      <c r="B27" s="129" t="s">
        <v>41</v>
      </c>
      <c r="C27" s="131">
        <v>4114453</v>
      </c>
      <c r="D27" s="131">
        <v>4355021</v>
      </c>
      <c r="E27" s="131">
        <v>3574984</v>
      </c>
      <c r="F27" s="132">
        <f t="shared" si="0"/>
        <v>0.10965276786522371</v>
      </c>
      <c r="G27" s="132">
        <f t="shared" si="1"/>
        <v>0.94476077153244498</v>
      </c>
      <c r="H27" s="205">
        <v>3027680</v>
      </c>
      <c r="I27" s="205">
        <v>2577942</v>
      </c>
      <c r="J27" s="205">
        <v>747812</v>
      </c>
      <c r="K27" s="220">
        <f>H27/H5</f>
        <v>0.17941236477393283</v>
      </c>
      <c r="L27" s="206">
        <f t="shared" si="2"/>
        <v>1.1744562135222592</v>
      </c>
      <c r="M27" s="123"/>
      <c r="N27" s="133">
        <v>227430</v>
      </c>
      <c r="O27" s="134">
        <v>3887023</v>
      </c>
    </row>
    <row r="28" spans="1:15" x14ac:dyDescent="0.4">
      <c r="A28" s="135">
        <v>31</v>
      </c>
      <c r="B28" s="129" t="s">
        <v>42</v>
      </c>
      <c r="C28" s="131">
        <v>1463278</v>
      </c>
      <c r="D28" s="131">
        <v>1723950</v>
      </c>
      <c r="E28" s="131">
        <v>1703125</v>
      </c>
      <c r="F28" s="132">
        <f t="shared" si="0"/>
        <v>3.899728174226047E-2</v>
      </c>
      <c r="G28" s="132">
        <f t="shared" si="1"/>
        <v>0.84879375851967864</v>
      </c>
      <c r="H28" s="205">
        <v>379173</v>
      </c>
      <c r="I28" s="205">
        <v>488210</v>
      </c>
      <c r="J28" s="205">
        <v>568577</v>
      </c>
      <c r="K28" s="220">
        <f>H28/H5</f>
        <v>2.2468796104088421E-2</v>
      </c>
      <c r="L28" s="206">
        <f t="shared" si="2"/>
        <v>0.77665963417381867</v>
      </c>
      <c r="M28" s="123"/>
      <c r="N28" s="133">
        <v>230667</v>
      </c>
      <c r="O28" s="134">
        <v>1232611</v>
      </c>
    </row>
    <row r="29" spans="1:15" x14ac:dyDescent="0.4">
      <c r="A29" s="135">
        <v>32</v>
      </c>
      <c r="B29" s="129" t="s">
        <v>43</v>
      </c>
      <c r="C29" s="131">
        <v>675720</v>
      </c>
      <c r="D29" s="131">
        <v>620709</v>
      </c>
      <c r="E29" s="131">
        <v>484847</v>
      </c>
      <c r="F29" s="132">
        <f t="shared" si="0"/>
        <v>1.8008364247176712E-2</v>
      </c>
      <c r="G29" s="132">
        <f t="shared" si="1"/>
        <v>1.0886260711541158</v>
      </c>
      <c r="H29" s="205">
        <v>917712</v>
      </c>
      <c r="I29" s="205">
        <v>328434</v>
      </c>
      <c r="J29" s="205">
        <v>205149</v>
      </c>
      <c r="K29" s="220">
        <f>H29/H5</f>
        <v>5.4381202802613035E-2</v>
      </c>
      <c r="L29" s="206">
        <f t="shared" si="2"/>
        <v>2.7942052284477246</v>
      </c>
      <c r="M29" s="123"/>
      <c r="N29" s="133">
        <v>142112</v>
      </c>
      <c r="O29" s="134">
        <v>533608</v>
      </c>
    </row>
    <row r="30" spans="1:15" x14ac:dyDescent="0.4">
      <c r="A30" s="138"/>
      <c r="B30" s="120"/>
      <c r="C30" s="120"/>
      <c r="D30" s="139"/>
      <c r="E30" s="139"/>
      <c r="F30" s="140"/>
      <c r="G30" s="140"/>
      <c r="H30" s="209"/>
      <c r="I30" s="209"/>
      <c r="J30" s="209"/>
      <c r="K30" s="222"/>
      <c r="L30" s="211"/>
      <c r="M30" s="123"/>
      <c r="N30" s="141"/>
      <c r="O30" s="142"/>
    </row>
    <row r="31" spans="1:15" x14ac:dyDescent="0.4">
      <c r="A31" s="124"/>
      <c r="B31" s="119"/>
      <c r="C31" s="119"/>
      <c r="D31" s="143"/>
      <c r="E31" s="143"/>
      <c r="F31" s="126"/>
      <c r="G31" s="126"/>
      <c r="H31" s="204"/>
      <c r="I31" s="212"/>
      <c r="J31" s="212"/>
      <c r="K31" s="219"/>
      <c r="L31" s="213"/>
      <c r="M31" s="123"/>
      <c r="N31" s="144"/>
      <c r="O31" s="145"/>
    </row>
    <row r="32" spans="1:15" x14ac:dyDescent="0.4">
      <c r="A32" s="128"/>
      <c r="B32" s="129" t="s">
        <v>44</v>
      </c>
      <c r="C32" s="131">
        <v>1688414</v>
      </c>
      <c r="D32" s="131">
        <v>1563246</v>
      </c>
      <c r="E32" s="131">
        <v>1469246</v>
      </c>
      <c r="F32" s="132">
        <f t="shared" ref="F32:F37" si="3">C32/$C$5</f>
        <v>4.4997298159049043E-2</v>
      </c>
      <c r="G32" s="132">
        <f t="shared" ref="G32:G37" si="4">C32/D32</f>
        <v>1.0800692917173624</v>
      </c>
      <c r="H32" s="214">
        <v>1077600</v>
      </c>
      <c r="I32" s="205">
        <v>975639</v>
      </c>
      <c r="J32" s="205">
        <v>914168</v>
      </c>
      <c r="K32" s="220">
        <f t="shared" ref="K32:K37" si="5">H32/$H$5</f>
        <v>6.385574574604648E-2</v>
      </c>
      <c r="L32" s="206">
        <f t="shared" ref="L32:L37" si="6">H32/I32</f>
        <v>1.1045068924059001</v>
      </c>
      <c r="M32" s="123"/>
      <c r="N32" s="133">
        <v>509286</v>
      </c>
      <c r="O32" s="134">
        <v>1179128</v>
      </c>
    </row>
    <row r="33" spans="1:15" x14ac:dyDescent="0.4">
      <c r="A33" s="128"/>
      <c r="B33" s="129" t="s">
        <v>45</v>
      </c>
      <c r="C33" s="131">
        <v>2493436</v>
      </c>
      <c r="D33" s="131">
        <v>2236632</v>
      </c>
      <c r="E33" s="131">
        <v>2120360</v>
      </c>
      <c r="F33" s="132">
        <f t="shared" si="3"/>
        <v>6.6451642270501557E-2</v>
      </c>
      <c r="G33" s="132">
        <f t="shared" si="4"/>
        <v>1.1148172788371087</v>
      </c>
      <c r="H33" s="214">
        <v>1614813</v>
      </c>
      <c r="I33" s="205">
        <v>1537173</v>
      </c>
      <c r="J33" s="205">
        <v>1494162</v>
      </c>
      <c r="K33" s="220">
        <f t="shared" si="5"/>
        <v>9.5689577167233253E-2</v>
      </c>
      <c r="L33" s="206">
        <f t="shared" si="6"/>
        <v>1.0505083032293698</v>
      </c>
      <c r="M33" s="123"/>
      <c r="N33" s="133">
        <v>770889</v>
      </c>
      <c r="O33" s="134">
        <v>1722547</v>
      </c>
    </row>
    <row r="34" spans="1:15" x14ac:dyDescent="0.4">
      <c r="A34" s="128"/>
      <c r="B34" s="129" t="s">
        <v>46</v>
      </c>
      <c r="C34" s="131">
        <v>2407963</v>
      </c>
      <c r="D34" s="131">
        <v>1900275</v>
      </c>
      <c r="E34" s="131">
        <v>1804613</v>
      </c>
      <c r="F34" s="132">
        <f t="shared" si="3"/>
        <v>6.4173732903753597E-2</v>
      </c>
      <c r="G34" s="132">
        <f t="shared" si="4"/>
        <v>1.2671655418294721</v>
      </c>
      <c r="H34" s="214">
        <v>1439010</v>
      </c>
      <c r="I34" s="205">
        <v>1401316</v>
      </c>
      <c r="J34" s="205">
        <v>1392091</v>
      </c>
      <c r="K34" s="220">
        <f t="shared" si="5"/>
        <v>8.5271953123625038E-2</v>
      </c>
      <c r="L34" s="206">
        <f t="shared" si="6"/>
        <v>1.0268990006536713</v>
      </c>
      <c r="M34" s="123"/>
      <c r="N34" s="133">
        <v>746159</v>
      </c>
      <c r="O34" s="134">
        <v>1661804</v>
      </c>
    </row>
    <row r="35" spans="1:15" x14ac:dyDescent="0.4">
      <c r="A35" s="128"/>
      <c r="B35" s="129" t="s">
        <v>47</v>
      </c>
      <c r="C35" s="131">
        <v>4136747</v>
      </c>
      <c r="D35" s="131">
        <v>4231391</v>
      </c>
      <c r="E35" s="131">
        <v>4104711</v>
      </c>
      <c r="F35" s="132">
        <f t="shared" si="3"/>
        <v>0.11024691702837791</v>
      </c>
      <c r="G35" s="132">
        <f t="shared" si="4"/>
        <v>0.97763288715223906</v>
      </c>
      <c r="H35" s="214">
        <v>1929681</v>
      </c>
      <c r="I35" s="205">
        <v>2227531</v>
      </c>
      <c r="J35" s="205">
        <v>2156249</v>
      </c>
      <c r="K35" s="220">
        <f t="shared" si="5"/>
        <v>0.11434782786467773</v>
      </c>
      <c r="L35" s="206">
        <f t="shared" si="6"/>
        <v>0.86628693382942823</v>
      </c>
      <c r="M35" s="123"/>
      <c r="N35" s="133">
        <v>926734</v>
      </c>
      <c r="O35" s="134">
        <v>3210013</v>
      </c>
    </row>
    <row r="36" spans="1:15" x14ac:dyDescent="0.4">
      <c r="A36" s="128"/>
      <c r="B36" s="129" t="s">
        <v>48</v>
      </c>
      <c r="C36" s="131">
        <v>6343491</v>
      </c>
      <c r="D36" s="131">
        <v>5369996</v>
      </c>
      <c r="E36" s="131">
        <v>5411401</v>
      </c>
      <c r="F36" s="132">
        <f t="shared" si="3"/>
        <v>0.16905803665229274</v>
      </c>
      <c r="G36" s="132">
        <f t="shared" si="4"/>
        <v>1.1812841201371471</v>
      </c>
      <c r="H36" s="214">
        <v>3332674</v>
      </c>
      <c r="I36" s="205">
        <v>3725484</v>
      </c>
      <c r="J36" s="205">
        <v>3288603</v>
      </c>
      <c r="K36" s="220">
        <f t="shared" si="5"/>
        <v>0.1974855081648661</v>
      </c>
      <c r="L36" s="206">
        <f t="shared" si="6"/>
        <v>0.89456135095466793</v>
      </c>
      <c r="M36" s="123"/>
      <c r="N36" s="133">
        <v>1206622</v>
      </c>
      <c r="O36" s="134">
        <v>5136869</v>
      </c>
    </row>
    <row r="37" spans="1:15" x14ac:dyDescent="0.4">
      <c r="A37" s="138"/>
      <c r="B37" s="120" t="s">
        <v>49</v>
      </c>
      <c r="C37" s="139">
        <v>20207668</v>
      </c>
      <c r="D37" s="139">
        <v>18093818</v>
      </c>
      <c r="E37" s="139">
        <v>15106464</v>
      </c>
      <c r="F37" s="140">
        <f t="shared" si="3"/>
        <v>0.53854709928671185</v>
      </c>
      <c r="G37" s="140">
        <f t="shared" si="4"/>
        <v>1.1168271947910606</v>
      </c>
      <c r="H37" s="215">
        <v>7265650</v>
      </c>
      <c r="I37" s="209">
        <v>6094285</v>
      </c>
      <c r="J37" s="209">
        <v>3761071</v>
      </c>
      <c r="K37" s="222">
        <f t="shared" si="5"/>
        <v>0.43054333619131646</v>
      </c>
      <c r="L37" s="210">
        <f t="shared" si="6"/>
        <v>1.192207125200085</v>
      </c>
      <c r="M37" s="123"/>
      <c r="N37" s="141">
        <v>2118407</v>
      </c>
      <c r="O37" s="142">
        <v>18089261</v>
      </c>
    </row>
    <row r="38" spans="1:15" x14ac:dyDescent="0.4">
      <c r="C38" s="216">
        <f>SUM(C32:C37)</f>
        <v>37277719</v>
      </c>
      <c r="D38" s="216">
        <f>SUM(D32:D37)</f>
        <v>33395358</v>
      </c>
      <c r="E38" s="216">
        <f>SUM(E32:E37)</f>
        <v>30016795</v>
      </c>
      <c r="G38" s="7"/>
      <c r="H38" s="216">
        <f>SUM(H32:H37)</f>
        <v>16659428</v>
      </c>
      <c r="I38" s="216">
        <f>SUM(I32:I37)</f>
        <v>15961428</v>
      </c>
      <c r="J38" s="216">
        <f>SUM(J32:J37)</f>
        <v>13006344</v>
      </c>
      <c r="L38" s="1"/>
      <c r="M38" s="1"/>
      <c r="N38" s="15">
        <f>SUM(N32:N37)</f>
        <v>6278097</v>
      </c>
      <c r="O38" s="15">
        <f>SUM(O32:O37)</f>
        <v>30999622</v>
      </c>
    </row>
  </sheetData>
  <mergeCells count="5">
    <mergeCell ref="N3:O3"/>
    <mergeCell ref="N1:O1"/>
    <mergeCell ref="L1:M1"/>
    <mergeCell ref="C2:G2"/>
    <mergeCell ref="H2:L2"/>
  </mergeCells>
  <phoneticPr fontId="2"/>
  <pageMargins left="0.70866141732283472" right="0.70866141732283472" top="0.74803149606299213" bottom="0.74803149606299213" header="0.31496062992125984" footer="0.31496062992125984"/>
  <pageSetup paperSize="9"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
  <sheetViews>
    <sheetView zoomScale="130" zoomScaleNormal="130" workbookViewId="0">
      <selection activeCell="I7" sqref="I7:I18"/>
    </sheetView>
  </sheetViews>
  <sheetFormatPr defaultRowHeight="18.75" x14ac:dyDescent="0.4"/>
  <cols>
    <col min="1" max="1" width="5" customWidth="1"/>
    <col min="2" max="2" width="5.25" customWidth="1"/>
    <col min="7" max="7" width="9.875" customWidth="1"/>
    <col min="9" max="9" width="8.875" customWidth="1"/>
    <col min="10" max="10" width="8.75" customWidth="1"/>
    <col min="11" max="11" width="7" customWidth="1"/>
    <col min="12" max="12" width="5.25" customWidth="1"/>
    <col min="13" max="13" width="7.625" customWidth="1"/>
    <col min="14" max="14" width="11.625" customWidth="1"/>
  </cols>
  <sheetData>
    <row r="1" spans="1:16" ht="28.5" customHeight="1" x14ac:dyDescent="0.4">
      <c r="A1" s="3" t="s">
        <v>59</v>
      </c>
      <c r="B1" s="1"/>
      <c r="C1" s="1"/>
      <c r="D1" s="1"/>
      <c r="E1" s="1"/>
      <c r="F1" s="1"/>
      <c r="G1" s="1"/>
      <c r="H1" s="1"/>
      <c r="I1" s="1"/>
      <c r="J1" s="1"/>
      <c r="K1" s="1"/>
      <c r="L1" s="1"/>
      <c r="M1" s="1"/>
      <c r="N1" s="1"/>
      <c r="O1" s="1"/>
    </row>
    <row r="3" spans="1:16" x14ac:dyDescent="0.4">
      <c r="B3" s="250" t="s">
        <v>80</v>
      </c>
      <c r="C3" s="251"/>
      <c r="D3" s="254" t="s">
        <v>81</v>
      </c>
      <c r="E3" s="254"/>
      <c r="F3" s="254"/>
      <c r="G3" s="254"/>
      <c r="H3" s="255" t="s">
        <v>86</v>
      </c>
      <c r="I3" s="256"/>
      <c r="J3" s="256"/>
      <c r="K3" s="256"/>
      <c r="L3" s="257" t="s">
        <v>80</v>
      </c>
      <c r="M3" s="258"/>
      <c r="N3" s="254" t="s">
        <v>89</v>
      </c>
      <c r="O3" s="254"/>
      <c r="P3" s="254"/>
    </row>
    <row r="4" spans="1:16" x14ac:dyDescent="0.4">
      <c r="B4" s="252"/>
      <c r="C4" s="253"/>
      <c r="D4" s="236" t="s">
        <v>81</v>
      </c>
      <c r="E4" s="237"/>
      <c r="F4" s="184" t="s">
        <v>151</v>
      </c>
      <c r="G4" s="184" t="s">
        <v>82</v>
      </c>
      <c r="H4" s="254" t="s">
        <v>87</v>
      </c>
      <c r="I4" s="254"/>
      <c r="J4" s="184" t="s">
        <v>151</v>
      </c>
      <c r="K4" s="184" t="s">
        <v>82</v>
      </c>
      <c r="L4" s="259"/>
      <c r="M4" s="260"/>
      <c r="N4" s="184" t="s">
        <v>90</v>
      </c>
      <c r="O4" s="184" t="s">
        <v>151</v>
      </c>
      <c r="P4" s="184" t="s">
        <v>82</v>
      </c>
    </row>
    <row r="5" spans="1:16" x14ac:dyDescent="0.4">
      <c r="B5" s="109"/>
      <c r="C5" s="146"/>
      <c r="D5" s="24"/>
      <c r="E5" s="147"/>
      <c r="F5" s="32" t="s">
        <v>255</v>
      </c>
      <c r="G5" s="32" t="s">
        <v>233</v>
      </c>
      <c r="H5" s="148"/>
      <c r="I5" s="28" t="s">
        <v>88</v>
      </c>
      <c r="J5" s="32" t="s">
        <v>255</v>
      </c>
      <c r="K5" s="29" t="s">
        <v>233</v>
      </c>
      <c r="L5" s="30"/>
      <c r="M5" s="146"/>
      <c r="N5" s="31" t="s">
        <v>91</v>
      </c>
      <c r="O5" s="32" t="s">
        <v>238</v>
      </c>
      <c r="P5" s="32" t="s">
        <v>255</v>
      </c>
    </row>
    <row r="6" spans="1:16" x14ac:dyDescent="0.4">
      <c r="B6" s="149" t="s">
        <v>83</v>
      </c>
      <c r="C6" s="33">
        <v>22</v>
      </c>
      <c r="D6" s="34">
        <v>345</v>
      </c>
      <c r="E6" s="35"/>
      <c r="F6" s="43">
        <v>100</v>
      </c>
      <c r="G6" s="40" t="s">
        <v>262</v>
      </c>
      <c r="H6" s="34">
        <v>5369</v>
      </c>
      <c r="I6" s="35"/>
      <c r="J6" s="43">
        <v>100</v>
      </c>
      <c r="K6" s="38" t="s">
        <v>210</v>
      </c>
      <c r="L6" s="150" t="s">
        <v>83</v>
      </c>
      <c r="M6" s="33">
        <v>22</v>
      </c>
      <c r="N6" s="39">
        <v>7195006</v>
      </c>
      <c r="O6" s="43">
        <v>100</v>
      </c>
      <c r="P6" s="40" t="s">
        <v>210</v>
      </c>
    </row>
    <row r="7" spans="1:16" x14ac:dyDescent="0.4">
      <c r="B7" s="23"/>
      <c r="C7" s="41">
        <v>24</v>
      </c>
      <c r="D7" s="34">
        <v>377</v>
      </c>
      <c r="E7" s="35" t="s">
        <v>266</v>
      </c>
      <c r="F7" s="43">
        <f>D7/$D$6*100</f>
        <v>109.27536231884059</v>
      </c>
      <c r="G7" s="43">
        <f t="shared" ref="G7:G16" si="0">D7/D6*100</f>
        <v>109.27536231884059</v>
      </c>
      <c r="H7" s="34">
        <v>5627</v>
      </c>
      <c r="I7" s="35" t="s">
        <v>60</v>
      </c>
      <c r="J7" s="43">
        <f>H7/$H$6*100</f>
        <v>104.80536412739802</v>
      </c>
      <c r="K7" s="42">
        <f>H7/H6*100</f>
        <v>104.80536412739802</v>
      </c>
      <c r="L7" s="151"/>
      <c r="M7" s="33">
        <v>23</v>
      </c>
      <c r="N7" s="39">
        <v>7605149</v>
      </c>
      <c r="O7" s="43">
        <f>N7/$N$6*100</f>
        <v>105.70038440551683</v>
      </c>
      <c r="P7" s="43">
        <f>N7/N6*100</f>
        <v>105.70038440551683</v>
      </c>
    </row>
    <row r="8" spans="1:16" x14ac:dyDescent="0.4">
      <c r="B8" s="23"/>
      <c r="C8" s="33">
        <v>24</v>
      </c>
      <c r="D8" s="34">
        <v>341</v>
      </c>
      <c r="E8" s="35" t="s">
        <v>267</v>
      </c>
      <c r="F8" s="43">
        <f>D8/$D$6*100</f>
        <v>98.840579710144922</v>
      </c>
      <c r="G8" s="43">
        <f t="shared" si="0"/>
        <v>90.450928381962868</v>
      </c>
      <c r="H8" s="34">
        <v>5633</v>
      </c>
      <c r="I8" s="35" t="s">
        <v>61</v>
      </c>
      <c r="J8" s="43">
        <f t="shared" ref="J8:J15" si="1">H8/$H$6*100</f>
        <v>104.91711678152356</v>
      </c>
      <c r="K8" s="42">
        <f t="shared" ref="K8:K16" si="2">H8/H7*100</f>
        <v>100.10662875422072</v>
      </c>
      <c r="L8" s="151"/>
      <c r="M8" s="41">
        <v>24</v>
      </c>
      <c r="N8" s="152">
        <v>8050931</v>
      </c>
      <c r="O8" s="43">
        <f t="shared" ref="O8:O16" si="3">N8/$N$6*100</f>
        <v>111.89609848831259</v>
      </c>
      <c r="P8" s="43">
        <f>N8/N7*100</f>
        <v>105.86158141017354</v>
      </c>
    </row>
    <row r="9" spans="1:16" x14ac:dyDescent="0.4">
      <c r="B9" s="23"/>
      <c r="C9" s="33">
        <v>25</v>
      </c>
      <c r="D9" s="34">
        <v>336</v>
      </c>
      <c r="E9" s="35" t="s">
        <v>256</v>
      </c>
      <c r="F9" s="43">
        <f>D9/$D$6*100</f>
        <v>97.391304347826093</v>
      </c>
      <c r="G9" s="43">
        <f t="shared" si="0"/>
        <v>98.533724340175951</v>
      </c>
      <c r="H9" s="153">
        <v>5726</v>
      </c>
      <c r="I9" s="35" t="s">
        <v>62</v>
      </c>
      <c r="J9" s="43">
        <f t="shared" si="1"/>
        <v>106.64928292046936</v>
      </c>
      <c r="K9" s="42">
        <f t="shared" si="2"/>
        <v>101.65098526540032</v>
      </c>
      <c r="L9" s="151"/>
      <c r="M9" s="33">
        <v>25</v>
      </c>
      <c r="N9" s="154">
        <v>8266730</v>
      </c>
      <c r="O9" s="43">
        <f t="shared" si="3"/>
        <v>114.89538716159512</v>
      </c>
      <c r="P9" s="43">
        <f>N9/N8*100</f>
        <v>102.68042292251667</v>
      </c>
    </row>
    <row r="10" spans="1:16" x14ac:dyDescent="0.4">
      <c r="B10" s="23"/>
      <c r="C10" s="33">
        <v>26</v>
      </c>
      <c r="D10" s="34">
        <v>328</v>
      </c>
      <c r="E10" s="35" t="s">
        <v>257</v>
      </c>
      <c r="F10" s="43">
        <f>D10/$D$6*100</f>
        <v>95.072463768115938</v>
      </c>
      <c r="G10" s="43">
        <f t="shared" si="0"/>
        <v>97.61904761904762</v>
      </c>
      <c r="H10" s="153">
        <v>5640</v>
      </c>
      <c r="I10" s="155" t="s">
        <v>63</v>
      </c>
      <c r="J10" s="43">
        <f t="shared" si="1"/>
        <v>105.04749487800336</v>
      </c>
      <c r="K10" s="42">
        <f t="shared" si="2"/>
        <v>98.498078938176732</v>
      </c>
      <c r="L10" s="151"/>
      <c r="M10" s="33">
        <v>26</v>
      </c>
      <c r="N10" s="154">
        <v>8579597</v>
      </c>
      <c r="O10" s="43">
        <f t="shared" si="3"/>
        <v>119.24377825397228</v>
      </c>
      <c r="P10" s="43">
        <f t="shared" ref="P10:P15" si="4">N10/N9*100</f>
        <v>103.78465245629167</v>
      </c>
    </row>
    <row r="11" spans="1:16" x14ac:dyDescent="0.4">
      <c r="B11" s="23"/>
      <c r="C11" s="41">
        <v>28</v>
      </c>
      <c r="D11" s="34">
        <v>367</v>
      </c>
      <c r="E11" s="35" t="s">
        <v>263</v>
      </c>
      <c r="F11" s="43">
        <f t="shared" ref="F11:F16" si="5">D11/$D$6*100</f>
        <v>106.37681159420289</v>
      </c>
      <c r="G11" s="43">
        <f t="shared" si="0"/>
        <v>111.89024390243902</v>
      </c>
      <c r="H11" s="153">
        <v>6009</v>
      </c>
      <c r="I11" s="155" t="s">
        <v>10</v>
      </c>
      <c r="J11" s="43">
        <f t="shared" si="1"/>
        <v>111.9202831067238</v>
      </c>
      <c r="K11" s="42">
        <f t="shared" si="2"/>
        <v>106.54255319148935</v>
      </c>
      <c r="L11" s="151"/>
      <c r="M11" s="41">
        <v>27</v>
      </c>
      <c r="N11" s="154">
        <v>9063280</v>
      </c>
      <c r="O11" s="43">
        <f t="shared" si="3"/>
        <v>125.96626048678765</v>
      </c>
      <c r="P11" s="43">
        <f t="shared" si="4"/>
        <v>105.6375957984973</v>
      </c>
    </row>
    <row r="12" spans="1:16" x14ac:dyDescent="0.4">
      <c r="B12" s="23"/>
      <c r="C12" s="33">
        <v>29</v>
      </c>
      <c r="D12" s="34">
        <v>336</v>
      </c>
      <c r="E12" s="35" t="s">
        <v>264</v>
      </c>
      <c r="F12" s="43">
        <f t="shared" si="5"/>
        <v>97.391304347826093</v>
      </c>
      <c r="G12" s="43">
        <f t="shared" si="0"/>
        <v>91.553133514986371</v>
      </c>
      <c r="H12" s="153">
        <v>6191</v>
      </c>
      <c r="I12" s="155" t="s">
        <v>64</v>
      </c>
      <c r="J12" s="43">
        <f t="shared" si="1"/>
        <v>115.31011361519836</v>
      </c>
      <c r="K12" s="42">
        <f t="shared" si="2"/>
        <v>103.02879014811117</v>
      </c>
      <c r="L12" s="151"/>
      <c r="M12" s="33">
        <v>28</v>
      </c>
      <c r="N12" s="154">
        <v>9572507</v>
      </c>
      <c r="O12" s="43">
        <f t="shared" si="3"/>
        <v>133.04376674599021</v>
      </c>
      <c r="P12" s="43">
        <f t="shared" si="4"/>
        <v>105.6185729669612</v>
      </c>
    </row>
    <row r="13" spans="1:16" x14ac:dyDescent="0.4">
      <c r="B13" s="23"/>
      <c r="C13" s="33">
        <v>30</v>
      </c>
      <c r="D13" s="34">
        <v>346</v>
      </c>
      <c r="E13" s="35" t="s">
        <v>258</v>
      </c>
      <c r="F13" s="43">
        <f t="shared" si="5"/>
        <v>100.28985507246378</v>
      </c>
      <c r="G13" s="43">
        <f t="shared" si="0"/>
        <v>102.97619047619047</v>
      </c>
      <c r="H13" s="153">
        <v>6289</v>
      </c>
      <c r="I13" s="155" t="s">
        <v>65</v>
      </c>
      <c r="J13" s="43">
        <f t="shared" si="1"/>
        <v>117.13540696591545</v>
      </c>
      <c r="K13" s="42">
        <f t="shared" si="2"/>
        <v>101.58294298174771</v>
      </c>
      <c r="L13" s="151"/>
      <c r="M13" s="33">
        <v>29</v>
      </c>
      <c r="N13" s="154">
        <v>9655518</v>
      </c>
      <c r="O13" s="43">
        <f t="shared" si="3"/>
        <v>134.19749754204514</v>
      </c>
      <c r="P13" s="43">
        <f t="shared" si="4"/>
        <v>100.86718139772579</v>
      </c>
    </row>
    <row r="14" spans="1:16" x14ac:dyDescent="0.4">
      <c r="B14" s="149" t="s">
        <v>92</v>
      </c>
      <c r="C14" s="33" t="s">
        <v>93</v>
      </c>
      <c r="D14" s="34">
        <v>351</v>
      </c>
      <c r="E14" s="35" t="s">
        <v>259</v>
      </c>
      <c r="F14" s="43">
        <f t="shared" si="5"/>
        <v>101.7391304347826</v>
      </c>
      <c r="G14" s="43">
        <f t="shared" si="0"/>
        <v>101.44508670520231</v>
      </c>
      <c r="H14" s="153">
        <v>6414</v>
      </c>
      <c r="I14" s="155" t="s">
        <v>66</v>
      </c>
      <c r="J14" s="43">
        <f t="shared" si="1"/>
        <v>119.46358726019743</v>
      </c>
      <c r="K14" s="42">
        <f t="shared" si="2"/>
        <v>101.98759739227221</v>
      </c>
      <c r="L14" s="151"/>
      <c r="M14" s="33">
        <v>30</v>
      </c>
      <c r="N14" s="154">
        <v>9803413</v>
      </c>
      <c r="O14" s="43">
        <f t="shared" si="3"/>
        <v>136.25302049782863</v>
      </c>
      <c r="P14" s="43">
        <f t="shared" si="4"/>
        <v>101.53171481840747</v>
      </c>
    </row>
    <row r="15" spans="1:16" x14ac:dyDescent="0.4">
      <c r="B15" s="149"/>
      <c r="C15" s="33">
        <v>2</v>
      </c>
      <c r="D15" s="34">
        <v>340</v>
      </c>
      <c r="E15" s="35" t="s">
        <v>260</v>
      </c>
      <c r="F15" s="43">
        <f t="shared" si="5"/>
        <v>98.550724637681171</v>
      </c>
      <c r="G15" s="43">
        <f t="shared" si="0"/>
        <v>96.866096866096868</v>
      </c>
      <c r="H15" s="153">
        <v>6231</v>
      </c>
      <c r="I15" s="155" t="s">
        <v>268</v>
      </c>
      <c r="J15" s="43">
        <f t="shared" si="1"/>
        <v>116.05513130936859</v>
      </c>
      <c r="K15" s="42">
        <f t="shared" si="2"/>
        <v>97.146866230121603</v>
      </c>
      <c r="L15" s="151" t="s">
        <v>85</v>
      </c>
      <c r="M15" s="33"/>
      <c r="N15" s="154">
        <v>9521743</v>
      </c>
      <c r="O15" s="43">
        <f t="shared" si="3"/>
        <v>132.33822181663226</v>
      </c>
      <c r="P15" s="43">
        <f t="shared" si="4"/>
        <v>97.126816956502807</v>
      </c>
    </row>
    <row r="16" spans="1:16" x14ac:dyDescent="0.4">
      <c r="B16" s="149"/>
      <c r="C16" s="41">
        <v>3</v>
      </c>
      <c r="D16" s="34">
        <v>319</v>
      </c>
      <c r="E16" s="35" t="s">
        <v>269</v>
      </c>
      <c r="F16" s="43">
        <f t="shared" si="5"/>
        <v>92.463768115942031</v>
      </c>
      <c r="G16" s="43">
        <f t="shared" si="0"/>
        <v>93.82352941176471</v>
      </c>
      <c r="H16" s="153">
        <v>6083</v>
      </c>
      <c r="I16" s="155" t="s">
        <v>270</v>
      </c>
      <c r="J16" s="43">
        <f>H16/$H$6*100</f>
        <v>113.29856584093872</v>
      </c>
      <c r="K16" s="42">
        <f t="shared" si="2"/>
        <v>97.624779329160646</v>
      </c>
      <c r="L16" s="151"/>
      <c r="M16" s="41">
        <v>2</v>
      </c>
      <c r="N16" s="154">
        <v>9266834</v>
      </c>
      <c r="O16" s="43">
        <f t="shared" si="3"/>
        <v>128.79536167169283</v>
      </c>
      <c r="P16" s="43">
        <f>N16/N15*100</f>
        <v>97.322874603945948</v>
      </c>
    </row>
    <row r="17" spans="2:16" x14ac:dyDescent="0.4">
      <c r="B17" s="149"/>
      <c r="C17" s="187">
        <v>4</v>
      </c>
      <c r="D17" s="34">
        <v>312</v>
      </c>
      <c r="E17" s="35" t="s">
        <v>271</v>
      </c>
      <c r="F17" s="43">
        <f>D17/$D$6*100</f>
        <v>90.434782608695656</v>
      </c>
      <c r="G17" s="43">
        <f>D17/D16*100</f>
        <v>97.805642633228842</v>
      </c>
      <c r="H17" s="153">
        <v>6122</v>
      </c>
      <c r="I17" s="155" t="s">
        <v>272</v>
      </c>
      <c r="J17" s="43">
        <f>H17/$H$6*100</f>
        <v>114.0249580927547</v>
      </c>
      <c r="K17" s="42">
        <f>H17/H16*100</f>
        <v>100.64113102087786</v>
      </c>
      <c r="L17" s="151"/>
      <c r="M17" s="187">
        <v>3</v>
      </c>
      <c r="N17" s="154">
        <v>10239453</v>
      </c>
      <c r="O17" s="43">
        <f>N17/$N$6*100</f>
        <v>142.31333511049192</v>
      </c>
      <c r="P17" s="43">
        <f>N17/N16*100</f>
        <v>110.49569896255831</v>
      </c>
    </row>
    <row r="18" spans="2:16" x14ac:dyDescent="0.4">
      <c r="B18" s="156"/>
      <c r="C18" s="47">
        <v>5</v>
      </c>
      <c r="D18" s="48">
        <v>311</v>
      </c>
      <c r="E18" s="49" t="s">
        <v>273</v>
      </c>
      <c r="F18" s="43">
        <f>D18/$D$6*100</f>
        <v>90.14492753623189</v>
      </c>
      <c r="G18" s="50">
        <f>D18/D17*100</f>
        <v>99.679487179487182</v>
      </c>
      <c r="H18" s="157">
        <v>6145</v>
      </c>
      <c r="I18" s="158" t="s">
        <v>274</v>
      </c>
      <c r="J18" s="50">
        <f>H18/$H$6*100</f>
        <v>114.45334326690259</v>
      </c>
      <c r="K18" s="51">
        <f>H18/H17*100</f>
        <v>100.37569421757595</v>
      </c>
      <c r="L18" s="159"/>
      <c r="M18" s="47">
        <v>4</v>
      </c>
      <c r="N18" s="160">
        <v>10263301</v>
      </c>
      <c r="O18" s="50">
        <f>N18/$N$6*100</f>
        <v>142.64478723158814</v>
      </c>
      <c r="P18" s="50">
        <f>N18/N17*100</f>
        <v>100.23290306620871</v>
      </c>
    </row>
    <row r="19" spans="2:16" x14ac:dyDescent="0.4">
      <c r="F19" s="178"/>
    </row>
  </sheetData>
  <mergeCells count="7">
    <mergeCell ref="B3:C4"/>
    <mergeCell ref="D3:G3"/>
    <mergeCell ref="H3:K3"/>
    <mergeCell ref="L3:M4"/>
    <mergeCell ref="N3:P3"/>
    <mergeCell ref="D4:E4"/>
    <mergeCell ref="H4:I4"/>
  </mergeCells>
  <phoneticPr fontId="2"/>
  <pageMargins left="0.70866141732283472" right="0.70866141732283472" top="0.74803149606299213" bottom="0.74803149606299213" header="0.31496062992125984" footer="0.31496062992125984"/>
  <pageSetup paperSize="9" scale="75" orientation="landscape"/>
  <ignoredErrors>
    <ignoredError sqref="E7:E18 I7:I1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9"/>
  <sheetViews>
    <sheetView topLeftCell="D40" zoomScaleNormal="100" workbookViewId="0">
      <selection activeCell="O44" sqref="O44"/>
    </sheetView>
  </sheetViews>
  <sheetFormatPr defaultRowHeight="18.75" x14ac:dyDescent="0.4"/>
  <cols>
    <col min="1" max="1" width="11.25" customWidth="1"/>
    <col min="2" max="2" width="19.75" customWidth="1"/>
    <col min="3" max="3" width="7.625" customWidth="1"/>
    <col min="4" max="4" width="5.625" customWidth="1"/>
    <col min="5" max="5" width="6.125" customWidth="1"/>
    <col min="6" max="6" width="7.625" customWidth="1"/>
    <col min="7" max="7" width="7.625" style="10" customWidth="1"/>
    <col min="8" max="8" width="6.25" customWidth="1"/>
    <col min="9" max="9" width="7.625" customWidth="1"/>
    <col min="10" max="10" width="7.625" style="10" customWidth="1"/>
    <col min="11" max="11" width="8.25" customWidth="1"/>
    <col min="12" max="12" width="7.625" customWidth="1"/>
    <col min="13" max="13" width="7.625" style="12" customWidth="1"/>
  </cols>
  <sheetData>
    <row r="1" spans="1:17" ht="30" customHeight="1" x14ac:dyDescent="0.4">
      <c r="A1" s="3" t="s">
        <v>111</v>
      </c>
      <c r="B1" s="1"/>
      <c r="C1" s="1"/>
      <c r="D1" s="1"/>
      <c r="E1" s="1"/>
      <c r="F1" s="1"/>
      <c r="G1" s="9"/>
      <c r="H1" s="1"/>
      <c r="I1" s="1"/>
      <c r="J1" s="9"/>
      <c r="K1" s="1"/>
      <c r="L1" s="1"/>
      <c r="M1" s="11"/>
    </row>
    <row r="2" spans="1:17" x14ac:dyDescent="0.4">
      <c r="A2" s="223"/>
      <c r="B2" s="97" t="s">
        <v>275</v>
      </c>
      <c r="C2" s="97"/>
      <c r="D2" s="97"/>
      <c r="E2" s="97"/>
      <c r="F2" s="97"/>
      <c r="G2" s="97"/>
      <c r="H2" s="103" t="s">
        <v>276</v>
      </c>
      <c r="I2" s="97"/>
      <c r="J2" s="224"/>
      <c r="K2" s="97"/>
      <c r="L2" s="97"/>
      <c r="M2" s="97"/>
      <c r="N2" s="97"/>
      <c r="O2" s="97"/>
      <c r="P2" s="97"/>
      <c r="Q2" s="97"/>
    </row>
    <row r="3" spans="1:17" x14ac:dyDescent="0.4">
      <c r="A3" s="161"/>
      <c r="B3" s="19"/>
      <c r="C3" s="19"/>
      <c r="D3" s="19"/>
      <c r="E3" s="19"/>
      <c r="F3" s="19"/>
      <c r="G3" s="19"/>
      <c r="H3" s="19"/>
      <c r="I3" s="19"/>
      <c r="J3" s="225"/>
      <c r="K3" s="19"/>
      <c r="L3" s="19"/>
      <c r="M3" s="19"/>
      <c r="N3" s="19"/>
      <c r="O3" s="19"/>
      <c r="P3" s="19"/>
      <c r="Q3" s="19"/>
    </row>
    <row r="4" spans="1:17" x14ac:dyDescent="0.4">
      <c r="A4" s="161"/>
      <c r="B4" s="254" t="s">
        <v>177</v>
      </c>
      <c r="C4" s="254" t="s">
        <v>178</v>
      </c>
      <c r="D4" s="254"/>
      <c r="E4" s="254"/>
      <c r="F4" s="254" t="s">
        <v>95</v>
      </c>
      <c r="G4" s="254"/>
      <c r="H4" s="254"/>
      <c r="I4" s="236" t="s">
        <v>116</v>
      </c>
      <c r="J4" s="238"/>
      <c r="K4" s="238"/>
      <c r="L4" s="238" t="s">
        <v>179</v>
      </c>
      <c r="M4" s="238"/>
      <c r="N4" s="237"/>
      <c r="O4" s="236" t="s">
        <v>277</v>
      </c>
      <c r="P4" s="238"/>
      <c r="Q4" s="237"/>
    </row>
    <row r="5" spans="1:17" x14ac:dyDescent="0.4">
      <c r="A5" s="161"/>
      <c r="B5" s="254"/>
      <c r="C5" s="236" t="s">
        <v>81</v>
      </c>
      <c r="D5" s="237"/>
      <c r="E5" s="184" t="s">
        <v>180</v>
      </c>
      <c r="F5" s="236" t="s">
        <v>81</v>
      </c>
      <c r="G5" s="237"/>
      <c r="H5" s="184" t="s">
        <v>278</v>
      </c>
      <c r="I5" s="236" t="s">
        <v>81</v>
      </c>
      <c r="J5" s="237"/>
      <c r="K5" s="184" t="s">
        <v>278</v>
      </c>
      <c r="L5" s="238" t="s">
        <v>81</v>
      </c>
      <c r="M5" s="237"/>
      <c r="N5" s="184" t="s">
        <v>278</v>
      </c>
      <c r="O5" s="236" t="s">
        <v>81</v>
      </c>
      <c r="P5" s="237"/>
      <c r="Q5" s="184" t="s">
        <v>279</v>
      </c>
    </row>
    <row r="6" spans="1:17" x14ac:dyDescent="0.4">
      <c r="A6" s="162"/>
      <c r="B6" s="163"/>
      <c r="C6" s="24"/>
      <c r="D6" s="25"/>
      <c r="E6" s="32" t="s">
        <v>280</v>
      </c>
      <c r="F6" s="24"/>
      <c r="G6" s="25"/>
      <c r="H6" s="32" t="s">
        <v>233</v>
      </c>
      <c r="I6" s="24"/>
      <c r="J6" s="85"/>
      <c r="K6" s="32" t="s">
        <v>281</v>
      </c>
      <c r="L6" s="191"/>
      <c r="M6" s="25"/>
      <c r="N6" s="32" t="s">
        <v>282</v>
      </c>
      <c r="O6" s="24"/>
      <c r="P6" s="25"/>
      <c r="Q6" s="32" t="s">
        <v>233</v>
      </c>
    </row>
    <row r="7" spans="1:17" x14ac:dyDescent="0.4">
      <c r="A7" s="162"/>
      <c r="B7" s="87" t="s">
        <v>181</v>
      </c>
      <c r="C7" s="164">
        <v>453</v>
      </c>
      <c r="D7" s="35" t="s">
        <v>283</v>
      </c>
      <c r="E7" s="165">
        <v>100</v>
      </c>
      <c r="F7" s="34">
        <f>SUM(F8:F21)+F22+F23</f>
        <v>439</v>
      </c>
      <c r="G7" s="35" t="s">
        <v>284</v>
      </c>
      <c r="H7" s="43">
        <f>F7/C7*100</f>
        <v>96.909492273730677</v>
      </c>
      <c r="I7" s="34">
        <v>413</v>
      </c>
      <c r="J7" s="64">
        <v>108</v>
      </c>
      <c r="K7" s="43">
        <f>I7/C7*100</f>
        <v>91.169977924944817</v>
      </c>
      <c r="L7" s="226">
        <v>413</v>
      </c>
      <c r="M7" s="35" t="s">
        <v>285</v>
      </c>
      <c r="N7" s="165">
        <f>L7/F7*100</f>
        <v>94.077448747152616</v>
      </c>
      <c r="O7" s="34">
        <v>419</v>
      </c>
      <c r="P7" s="35" t="s">
        <v>286</v>
      </c>
      <c r="Q7" s="165">
        <f>O7/F7*100</f>
        <v>95.444191343963553</v>
      </c>
    </row>
    <row r="8" spans="1:17" x14ac:dyDescent="0.4">
      <c r="A8" s="166"/>
      <c r="B8" s="84"/>
      <c r="C8" s="34"/>
      <c r="D8" s="35"/>
      <c r="E8" s="165"/>
      <c r="F8" s="34"/>
      <c r="G8" s="35"/>
      <c r="H8" s="43"/>
      <c r="I8" s="34"/>
      <c r="J8" s="64"/>
      <c r="K8" s="43"/>
      <c r="L8" s="226"/>
      <c r="M8" s="35"/>
      <c r="N8" s="165"/>
      <c r="O8" s="34"/>
      <c r="P8" s="35"/>
      <c r="Q8" s="165"/>
    </row>
    <row r="9" spans="1:17" x14ac:dyDescent="0.4">
      <c r="A9" s="166">
        <v>2421</v>
      </c>
      <c r="B9" s="84" t="s">
        <v>182</v>
      </c>
      <c r="C9" s="65">
        <v>48</v>
      </c>
      <c r="D9" s="66" t="s">
        <v>67</v>
      </c>
      <c r="E9" s="165">
        <v>100</v>
      </c>
      <c r="F9" s="65">
        <v>47</v>
      </c>
      <c r="G9" s="66" t="s">
        <v>287</v>
      </c>
      <c r="H9" s="43">
        <f>F9/C9*100</f>
        <v>97.916666666666657</v>
      </c>
      <c r="I9" s="65">
        <v>50</v>
      </c>
      <c r="J9" s="167">
        <v>25</v>
      </c>
      <c r="K9" s="43">
        <f>I9/C9*100</f>
        <v>104.16666666666667</v>
      </c>
      <c r="L9" s="227">
        <v>48</v>
      </c>
      <c r="M9" s="66" t="s">
        <v>288</v>
      </c>
      <c r="N9" s="165">
        <f>L9/F9*100</f>
        <v>102.12765957446808</v>
      </c>
      <c r="O9" s="65">
        <v>45</v>
      </c>
      <c r="P9" s="66" t="s">
        <v>289</v>
      </c>
      <c r="Q9" s="165">
        <f t="shared" ref="Q9:Q23" si="0">O9/F9*100</f>
        <v>95.744680851063833</v>
      </c>
    </row>
    <row r="10" spans="1:17" x14ac:dyDescent="0.4">
      <c r="A10" s="166">
        <v>2423</v>
      </c>
      <c r="B10" s="84" t="s">
        <v>183</v>
      </c>
      <c r="C10" s="65">
        <v>10</v>
      </c>
      <c r="D10" s="66" t="s">
        <v>68</v>
      </c>
      <c r="E10" s="165">
        <v>100</v>
      </c>
      <c r="F10" s="65">
        <v>13</v>
      </c>
      <c r="G10" s="66" t="s">
        <v>290</v>
      </c>
      <c r="H10" s="43">
        <f t="shared" ref="H10:H23" si="1">F10/C10*100</f>
        <v>130</v>
      </c>
      <c r="I10" s="65">
        <v>17</v>
      </c>
      <c r="J10" s="167">
        <v>3</v>
      </c>
      <c r="K10" s="43">
        <f t="shared" ref="K10:K23" si="2">I10/C10*100</f>
        <v>170</v>
      </c>
      <c r="L10" s="227">
        <v>16</v>
      </c>
      <c r="M10" s="66" t="s">
        <v>291</v>
      </c>
      <c r="N10" s="165">
        <f t="shared" ref="N10:N22" si="3">L10/F10*100</f>
        <v>123.07692307692308</v>
      </c>
      <c r="O10" s="65">
        <v>17</v>
      </c>
      <c r="P10" s="66" t="s">
        <v>292</v>
      </c>
      <c r="Q10" s="165">
        <f t="shared" si="0"/>
        <v>130.76923076923077</v>
      </c>
    </row>
    <row r="11" spans="1:17" x14ac:dyDescent="0.4">
      <c r="A11" s="166">
        <v>2424</v>
      </c>
      <c r="B11" s="84" t="s">
        <v>184</v>
      </c>
      <c r="C11" s="65">
        <v>10</v>
      </c>
      <c r="D11" s="66" t="s">
        <v>16</v>
      </c>
      <c r="E11" s="165">
        <v>100</v>
      </c>
      <c r="F11" s="65">
        <v>11</v>
      </c>
      <c r="G11" s="66" t="s">
        <v>293</v>
      </c>
      <c r="H11" s="43">
        <f t="shared" si="1"/>
        <v>110.00000000000001</v>
      </c>
      <c r="I11" s="65">
        <v>10</v>
      </c>
      <c r="J11" s="167">
        <v>3</v>
      </c>
      <c r="K11" s="43">
        <f t="shared" si="2"/>
        <v>100</v>
      </c>
      <c r="L11" s="227">
        <v>11</v>
      </c>
      <c r="M11" s="66" t="s">
        <v>292</v>
      </c>
      <c r="N11" s="165">
        <f t="shared" si="3"/>
        <v>100</v>
      </c>
      <c r="O11" s="65">
        <v>11</v>
      </c>
      <c r="P11" s="66" t="s">
        <v>292</v>
      </c>
      <c r="Q11" s="165">
        <f t="shared" si="0"/>
        <v>100</v>
      </c>
    </row>
    <row r="12" spans="1:17" x14ac:dyDescent="0.4">
      <c r="A12" s="168">
        <v>2446</v>
      </c>
      <c r="B12" s="84" t="s">
        <v>185</v>
      </c>
      <c r="C12" s="65">
        <v>43</v>
      </c>
      <c r="D12" s="66" t="s">
        <v>69</v>
      </c>
      <c r="E12" s="165">
        <v>100</v>
      </c>
      <c r="F12" s="65">
        <v>40</v>
      </c>
      <c r="G12" s="66" t="s">
        <v>265</v>
      </c>
      <c r="H12" s="43">
        <f t="shared" si="1"/>
        <v>93.023255813953483</v>
      </c>
      <c r="I12" s="65">
        <v>28</v>
      </c>
      <c r="J12" s="167">
        <v>4</v>
      </c>
      <c r="K12" s="43">
        <f t="shared" si="2"/>
        <v>65.116279069767444</v>
      </c>
      <c r="L12" s="227">
        <v>28</v>
      </c>
      <c r="M12" s="66" t="s">
        <v>294</v>
      </c>
      <c r="N12" s="165">
        <f t="shared" si="3"/>
        <v>70</v>
      </c>
      <c r="O12" s="65">
        <v>27</v>
      </c>
      <c r="P12" s="66" t="s">
        <v>295</v>
      </c>
      <c r="Q12" s="165">
        <f t="shared" si="0"/>
        <v>67.5</v>
      </c>
    </row>
    <row r="13" spans="1:17" x14ac:dyDescent="0.4">
      <c r="A13" s="168">
        <v>2452</v>
      </c>
      <c r="B13" s="84" t="s">
        <v>186</v>
      </c>
      <c r="C13" s="65">
        <v>115</v>
      </c>
      <c r="D13" s="66" t="s">
        <v>70</v>
      </c>
      <c r="E13" s="165">
        <v>100</v>
      </c>
      <c r="F13" s="65">
        <v>109</v>
      </c>
      <c r="G13" s="66" t="s">
        <v>296</v>
      </c>
      <c r="H13" s="43">
        <f t="shared" si="1"/>
        <v>94.782608695652172</v>
      </c>
      <c r="I13" s="65">
        <v>109</v>
      </c>
      <c r="J13" s="167">
        <v>25</v>
      </c>
      <c r="K13" s="43">
        <f t="shared" si="2"/>
        <v>94.782608695652172</v>
      </c>
      <c r="L13" s="227">
        <v>111</v>
      </c>
      <c r="M13" s="66" t="s">
        <v>297</v>
      </c>
      <c r="N13" s="165">
        <f t="shared" si="3"/>
        <v>101.83486238532109</v>
      </c>
      <c r="O13" s="65">
        <v>112</v>
      </c>
      <c r="P13" s="66" t="s">
        <v>298</v>
      </c>
      <c r="Q13" s="165">
        <f t="shared" si="0"/>
        <v>102.75229357798166</v>
      </c>
    </row>
    <row r="14" spans="1:17" x14ac:dyDescent="0.4">
      <c r="A14" s="168">
        <v>2463</v>
      </c>
      <c r="B14" s="84" t="s">
        <v>187</v>
      </c>
      <c r="C14" s="169">
        <v>2</v>
      </c>
      <c r="D14" s="66" t="s">
        <v>51</v>
      </c>
      <c r="E14" s="165">
        <v>100</v>
      </c>
      <c r="F14" s="169">
        <v>1</v>
      </c>
      <c r="G14" s="66" t="s">
        <v>299</v>
      </c>
      <c r="H14" s="43">
        <f t="shared" si="1"/>
        <v>50</v>
      </c>
      <c r="I14" s="169">
        <v>1</v>
      </c>
      <c r="J14" s="167" t="s">
        <v>73</v>
      </c>
      <c r="K14" s="43">
        <f t="shared" si="2"/>
        <v>50</v>
      </c>
      <c r="L14" s="228">
        <v>1</v>
      </c>
      <c r="M14" s="66" t="s">
        <v>300</v>
      </c>
      <c r="N14" s="165">
        <f t="shared" si="3"/>
        <v>100</v>
      </c>
      <c r="O14" s="169">
        <v>1</v>
      </c>
      <c r="P14" s="66" t="s">
        <v>301</v>
      </c>
      <c r="Q14" s="165">
        <f t="shared" si="0"/>
        <v>100</v>
      </c>
    </row>
    <row r="15" spans="1:17" x14ac:dyDescent="0.4">
      <c r="A15" s="168">
        <v>2464</v>
      </c>
      <c r="B15" s="84" t="s">
        <v>188</v>
      </c>
      <c r="C15" s="65">
        <v>14</v>
      </c>
      <c r="D15" s="66" t="s">
        <v>33</v>
      </c>
      <c r="E15" s="165">
        <v>100</v>
      </c>
      <c r="F15" s="65">
        <v>14</v>
      </c>
      <c r="G15" s="66" t="s">
        <v>302</v>
      </c>
      <c r="H15" s="43">
        <f t="shared" si="1"/>
        <v>100</v>
      </c>
      <c r="I15" s="65">
        <v>11</v>
      </c>
      <c r="J15" s="167">
        <v>3</v>
      </c>
      <c r="K15" s="43">
        <f t="shared" si="2"/>
        <v>78.571428571428569</v>
      </c>
      <c r="L15" s="227">
        <v>10</v>
      </c>
      <c r="M15" s="66" t="s">
        <v>291</v>
      </c>
      <c r="N15" s="165">
        <f t="shared" si="3"/>
        <v>71.428571428571431</v>
      </c>
      <c r="O15" s="65">
        <v>10</v>
      </c>
      <c r="P15" s="66" t="s">
        <v>303</v>
      </c>
      <c r="Q15" s="165">
        <f t="shared" si="0"/>
        <v>71.428571428571431</v>
      </c>
    </row>
    <row r="16" spans="1:17" x14ac:dyDescent="0.4">
      <c r="A16" s="168">
        <v>2469</v>
      </c>
      <c r="B16" s="84" t="s">
        <v>189</v>
      </c>
      <c r="C16" s="65">
        <v>34</v>
      </c>
      <c r="D16" s="66" t="s">
        <v>71</v>
      </c>
      <c r="E16" s="165">
        <v>100</v>
      </c>
      <c r="F16" s="65">
        <v>33</v>
      </c>
      <c r="G16" s="66" t="s">
        <v>304</v>
      </c>
      <c r="H16" s="43">
        <f t="shared" si="1"/>
        <v>97.058823529411768</v>
      </c>
      <c r="I16" s="65">
        <v>23</v>
      </c>
      <c r="J16" s="167">
        <v>6</v>
      </c>
      <c r="K16" s="43">
        <f t="shared" si="2"/>
        <v>67.64705882352942</v>
      </c>
      <c r="L16" s="227">
        <v>24</v>
      </c>
      <c r="M16" s="66" t="s">
        <v>305</v>
      </c>
      <c r="N16" s="165">
        <f t="shared" si="3"/>
        <v>72.727272727272734</v>
      </c>
      <c r="O16" s="65">
        <v>25</v>
      </c>
      <c r="P16" s="66" t="s">
        <v>306</v>
      </c>
      <c r="Q16" s="165">
        <f t="shared" si="0"/>
        <v>75.757575757575751</v>
      </c>
    </row>
    <row r="17" spans="1:17" x14ac:dyDescent="0.4">
      <c r="A17" s="168">
        <v>2611</v>
      </c>
      <c r="B17" s="84" t="s">
        <v>190</v>
      </c>
      <c r="C17" s="65">
        <v>13</v>
      </c>
      <c r="D17" s="66" t="s">
        <v>15</v>
      </c>
      <c r="E17" s="165">
        <v>100</v>
      </c>
      <c r="F17" s="65">
        <v>12</v>
      </c>
      <c r="G17" s="66" t="s">
        <v>307</v>
      </c>
      <c r="H17" s="43">
        <f t="shared" si="1"/>
        <v>92.307692307692307</v>
      </c>
      <c r="I17" s="65">
        <v>11</v>
      </c>
      <c r="J17" s="167">
        <v>2</v>
      </c>
      <c r="K17" s="43">
        <f t="shared" si="2"/>
        <v>84.615384615384613</v>
      </c>
      <c r="L17" s="227">
        <v>12</v>
      </c>
      <c r="M17" s="66" t="s">
        <v>308</v>
      </c>
      <c r="N17" s="165">
        <f t="shared" si="3"/>
        <v>100</v>
      </c>
      <c r="O17" s="65">
        <v>12</v>
      </c>
      <c r="P17" s="66" t="s">
        <v>309</v>
      </c>
      <c r="Q17" s="165">
        <f t="shared" si="0"/>
        <v>100</v>
      </c>
    </row>
    <row r="18" spans="1:17" x14ac:dyDescent="0.4">
      <c r="A18" s="168" t="s">
        <v>310</v>
      </c>
      <c r="B18" s="84" t="s">
        <v>191</v>
      </c>
      <c r="C18" s="65">
        <v>62</v>
      </c>
      <c r="D18" s="66" t="s">
        <v>72</v>
      </c>
      <c r="E18" s="165">
        <v>100</v>
      </c>
      <c r="F18" s="65">
        <v>58</v>
      </c>
      <c r="G18" s="66" t="s">
        <v>311</v>
      </c>
      <c r="H18" s="43">
        <f t="shared" si="1"/>
        <v>93.548387096774192</v>
      </c>
      <c r="I18" s="65">
        <v>55</v>
      </c>
      <c r="J18" s="167">
        <v>15</v>
      </c>
      <c r="K18" s="43">
        <f t="shared" si="2"/>
        <v>88.709677419354833</v>
      </c>
      <c r="L18" s="227">
        <v>55</v>
      </c>
      <c r="M18" s="66" t="s">
        <v>312</v>
      </c>
      <c r="N18" s="165">
        <f t="shared" si="3"/>
        <v>94.827586206896555</v>
      </c>
      <c r="O18" s="65">
        <v>56</v>
      </c>
      <c r="P18" s="66" t="s">
        <v>313</v>
      </c>
      <c r="Q18" s="165">
        <f t="shared" si="0"/>
        <v>96.551724137931032</v>
      </c>
    </row>
    <row r="19" spans="1:17" x14ac:dyDescent="0.4">
      <c r="A19" s="168">
        <v>1800</v>
      </c>
      <c r="B19" s="84" t="s">
        <v>314</v>
      </c>
      <c r="C19" s="65">
        <v>35</v>
      </c>
      <c r="D19" s="66" t="s">
        <v>28</v>
      </c>
      <c r="E19" s="165">
        <v>100</v>
      </c>
      <c r="F19" s="65">
        <v>33</v>
      </c>
      <c r="G19" s="66" t="s">
        <v>315</v>
      </c>
      <c r="H19" s="43">
        <f t="shared" si="1"/>
        <v>94.285714285714278</v>
      </c>
      <c r="I19" s="65">
        <v>31</v>
      </c>
      <c r="J19" s="167">
        <v>13</v>
      </c>
      <c r="K19" s="43">
        <f t="shared" si="2"/>
        <v>88.571428571428569</v>
      </c>
      <c r="L19" s="227">
        <v>32</v>
      </c>
      <c r="M19" s="66" t="s">
        <v>316</v>
      </c>
      <c r="N19" s="165">
        <f t="shared" si="3"/>
        <v>96.969696969696969</v>
      </c>
      <c r="O19" s="65">
        <v>32</v>
      </c>
      <c r="P19" s="66" t="s">
        <v>317</v>
      </c>
      <c r="Q19" s="165">
        <f t="shared" si="0"/>
        <v>96.969696969696969</v>
      </c>
    </row>
    <row r="20" spans="1:17" x14ac:dyDescent="0.4">
      <c r="A20" s="168">
        <v>2200</v>
      </c>
      <c r="B20" s="84" t="s">
        <v>192</v>
      </c>
      <c r="C20" s="65">
        <v>28</v>
      </c>
      <c r="D20" s="66" t="s">
        <v>33</v>
      </c>
      <c r="E20" s="165">
        <v>100</v>
      </c>
      <c r="F20" s="65">
        <v>29</v>
      </c>
      <c r="G20" s="66" t="s">
        <v>318</v>
      </c>
      <c r="H20" s="43">
        <f t="shared" si="1"/>
        <v>103.57142857142858</v>
      </c>
      <c r="I20" s="65">
        <v>32</v>
      </c>
      <c r="J20" s="167">
        <v>4</v>
      </c>
      <c r="K20" s="43">
        <f t="shared" si="2"/>
        <v>114.28571428571428</v>
      </c>
      <c r="L20" s="227">
        <v>30</v>
      </c>
      <c r="M20" s="66" t="s">
        <v>295</v>
      </c>
      <c r="N20" s="165">
        <f t="shared" si="3"/>
        <v>103.44827586206897</v>
      </c>
      <c r="O20" s="65">
        <v>34</v>
      </c>
      <c r="P20" s="66" t="s">
        <v>295</v>
      </c>
      <c r="Q20" s="165">
        <f t="shared" si="0"/>
        <v>117.24137931034481</v>
      </c>
    </row>
    <row r="21" spans="1:17" x14ac:dyDescent="0.4">
      <c r="A21" s="168">
        <v>2900</v>
      </c>
      <c r="B21" s="84" t="s">
        <v>193</v>
      </c>
      <c r="C21" s="65">
        <v>27</v>
      </c>
      <c r="D21" s="66" t="s">
        <v>16</v>
      </c>
      <c r="E21" s="165">
        <v>100</v>
      </c>
      <c r="F21" s="65">
        <v>28</v>
      </c>
      <c r="G21" s="66" t="s">
        <v>293</v>
      </c>
      <c r="H21" s="43">
        <f t="shared" si="1"/>
        <v>103.7037037037037</v>
      </c>
      <c r="I21" s="65">
        <v>25</v>
      </c>
      <c r="J21" s="167">
        <v>3</v>
      </c>
      <c r="K21" s="43">
        <f t="shared" si="2"/>
        <v>92.592592592592595</v>
      </c>
      <c r="L21" s="227">
        <v>25</v>
      </c>
      <c r="M21" s="66" t="s">
        <v>319</v>
      </c>
      <c r="N21" s="165">
        <f t="shared" si="3"/>
        <v>89.285714285714292</v>
      </c>
      <c r="O21" s="65">
        <v>26</v>
      </c>
      <c r="P21" s="66" t="s">
        <v>319</v>
      </c>
      <c r="Q21" s="165">
        <f t="shared" si="0"/>
        <v>92.857142857142861</v>
      </c>
    </row>
    <row r="22" spans="1:17" x14ac:dyDescent="0.4">
      <c r="A22" s="168">
        <v>2800</v>
      </c>
      <c r="B22" s="84" t="s">
        <v>194</v>
      </c>
      <c r="C22" s="169">
        <v>4</v>
      </c>
      <c r="D22" s="66" t="s">
        <v>30</v>
      </c>
      <c r="E22" s="165">
        <v>100</v>
      </c>
      <c r="F22" s="169">
        <v>4</v>
      </c>
      <c r="G22" s="66" t="s">
        <v>320</v>
      </c>
      <c r="H22" s="43">
        <f t="shared" si="1"/>
        <v>100</v>
      </c>
      <c r="I22" s="169">
        <v>5</v>
      </c>
      <c r="J22" s="167">
        <v>1</v>
      </c>
      <c r="K22" s="43">
        <f t="shared" si="2"/>
        <v>125</v>
      </c>
      <c r="L22" s="228">
        <v>5</v>
      </c>
      <c r="M22" s="66" t="s">
        <v>321</v>
      </c>
      <c r="N22" s="165">
        <f t="shared" si="3"/>
        <v>125</v>
      </c>
      <c r="O22" s="169">
        <v>5</v>
      </c>
      <c r="P22" s="66" t="s">
        <v>320</v>
      </c>
      <c r="Q22" s="165">
        <f t="shared" si="0"/>
        <v>125</v>
      </c>
    </row>
    <row r="23" spans="1:17" x14ac:dyDescent="0.4">
      <c r="A23" s="168">
        <v>3000</v>
      </c>
      <c r="B23" s="84" t="s">
        <v>96</v>
      </c>
      <c r="C23" s="169">
        <v>8</v>
      </c>
      <c r="D23" s="66" t="s">
        <v>19</v>
      </c>
      <c r="E23" s="165">
        <v>100</v>
      </c>
      <c r="F23" s="169">
        <v>7</v>
      </c>
      <c r="G23" s="66" t="s">
        <v>322</v>
      </c>
      <c r="H23" s="43">
        <f t="shared" si="1"/>
        <v>87.5</v>
      </c>
      <c r="I23" s="169">
        <v>5</v>
      </c>
      <c r="J23" s="167">
        <v>1</v>
      </c>
      <c r="K23" s="43">
        <f t="shared" si="2"/>
        <v>62.5</v>
      </c>
      <c r="L23" s="228">
        <v>5</v>
      </c>
      <c r="M23" s="66" t="s">
        <v>323</v>
      </c>
      <c r="N23" s="165">
        <f>L23/F23*100</f>
        <v>71.428571428571431</v>
      </c>
      <c r="O23" s="169">
        <v>6</v>
      </c>
      <c r="P23" s="66" t="s">
        <v>323</v>
      </c>
      <c r="Q23" s="165">
        <f t="shared" si="0"/>
        <v>85.714285714285708</v>
      </c>
    </row>
    <row r="24" spans="1:17" ht="30.75" customHeight="1" x14ac:dyDescent="0.4">
      <c r="A24" s="170"/>
      <c r="B24" s="83"/>
      <c r="C24" s="48"/>
      <c r="D24" s="72"/>
      <c r="E24" s="50"/>
      <c r="F24" s="48"/>
      <c r="G24" s="171"/>
      <c r="H24" s="50"/>
      <c r="I24" s="48"/>
      <c r="J24" s="172"/>
      <c r="K24" s="50"/>
      <c r="L24" s="229"/>
      <c r="M24" s="72"/>
      <c r="N24" s="50"/>
      <c r="O24" s="48"/>
      <c r="P24" s="72"/>
      <c r="Q24" s="50"/>
    </row>
    <row r="25" spans="1:17" x14ac:dyDescent="0.4">
      <c r="A25" s="230"/>
      <c r="B25" s="55"/>
      <c r="C25" s="19"/>
      <c r="D25" s="19"/>
      <c r="E25" s="55"/>
      <c r="F25" s="19"/>
      <c r="G25" s="19"/>
      <c r="H25" s="19"/>
      <c r="I25" s="19"/>
      <c r="J25" s="225"/>
      <c r="K25" s="231"/>
      <c r="L25" s="19"/>
      <c r="M25" s="19"/>
      <c r="N25" s="19"/>
      <c r="O25" s="19"/>
      <c r="P25" s="19"/>
      <c r="Q25" s="19"/>
    </row>
    <row r="26" spans="1:17" x14ac:dyDescent="0.4">
      <c r="A26" s="161"/>
      <c r="B26" s="19" t="s">
        <v>324</v>
      </c>
      <c r="C26" s="19"/>
      <c r="D26" s="19"/>
      <c r="E26" s="19"/>
      <c r="F26" s="19"/>
      <c r="G26" s="19"/>
      <c r="H26" s="232" t="s">
        <v>325</v>
      </c>
      <c r="I26" s="19"/>
      <c r="J26" s="225"/>
      <c r="K26" s="19"/>
      <c r="L26" s="19"/>
      <c r="M26" s="19"/>
      <c r="N26" s="19"/>
      <c r="O26" s="19"/>
      <c r="P26" s="19"/>
      <c r="Q26" s="19"/>
    </row>
    <row r="27" spans="1:17" x14ac:dyDescent="0.4">
      <c r="A27" s="161"/>
      <c r="B27" s="19"/>
      <c r="C27" s="19"/>
      <c r="D27" s="19"/>
      <c r="E27" s="19"/>
      <c r="F27" s="19"/>
      <c r="G27" s="19"/>
      <c r="H27" s="19"/>
      <c r="I27" s="19"/>
      <c r="J27" s="225"/>
      <c r="K27" s="19"/>
      <c r="L27" s="19"/>
      <c r="M27" s="19"/>
      <c r="N27" s="19"/>
      <c r="O27" s="19"/>
      <c r="P27" s="19"/>
      <c r="Q27" s="19"/>
    </row>
    <row r="28" spans="1:17" x14ac:dyDescent="0.4">
      <c r="A28" s="97"/>
      <c r="B28" s="254" t="s">
        <v>177</v>
      </c>
      <c r="C28" s="254" t="s">
        <v>178</v>
      </c>
      <c r="D28" s="254"/>
      <c r="E28" s="254"/>
      <c r="F28" s="254" t="s">
        <v>95</v>
      </c>
      <c r="G28" s="254"/>
      <c r="H28" s="254"/>
      <c r="I28" s="236" t="s">
        <v>116</v>
      </c>
      <c r="J28" s="238"/>
      <c r="K28" s="237"/>
      <c r="L28" s="236" t="s">
        <v>179</v>
      </c>
      <c r="M28" s="238"/>
      <c r="N28" s="237"/>
      <c r="O28" s="236" t="s">
        <v>326</v>
      </c>
      <c r="P28" s="238"/>
      <c r="Q28" s="237"/>
    </row>
    <row r="29" spans="1:17" x14ac:dyDescent="0.4">
      <c r="A29" s="19"/>
      <c r="B29" s="254"/>
      <c r="C29" s="236" t="s">
        <v>87</v>
      </c>
      <c r="D29" s="237"/>
      <c r="E29" s="184" t="s">
        <v>180</v>
      </c>
      <c r="F29" s="236" t="s">
        <v>87</v>
      </c>
      <c r="G29" s="237"/>
      <c r="H29" s="184" t="s">
        <v>279</v>
      </c>
      <c r="I29" s="236" t="s">
        <v>87</v>
      </c>
      <c r="J29" s="237"/>
      <c r="K29" s="184" t="s">
        <v>279</v>
      </c>
      <c r="L29" s="236" t="s">
        <v>87</v>
      </c>
      <c r="M29" s="237"/>
      <c r="N29" s="184" t="s">
        <v>279</v>
      </c>
      <c r="O29" s="236" t="s">
        <v>87</v>
      </c>
      <c r="P29" s="237"/>
      <c r="Q29" s="184" t="s">
        <v>279</v>
      </c>
    </row>
    <row r="30" spans="1:17" x14ac:dyDescent="0.4">
      <c r="A30" s="19"/>
      <c r="B30" s="163"/>
      <c r="C30" s="27"/>
      <c r="D30" s="28" t="s">
        <v>88</v>
      </c>
      <c r="E30" s="32" t="s">
        <v>327</v>
      </c>
      <c r="F30" s="27"/>
      <c r="G30" s="28" t="s">
        <v>88</v>
      </c>
      <c r="H30" s="32" t="s">
        <v>328</v>
      </c>
      <c r="I30" s="27"/>
      <c r="J30" s="173" t="s">
        <v>88</v>
      </c>
      <c r="K30" s="32" t="s">
        <v>233</v>
      </c>
      <c r="L30" s="27"/>
      <c r="M30" s="28" t="s">
        <v>88</v>
      </c>
      <c r="N30" s="32" t="s">
        <v>233</v>
      </c>
      <c r="O30" s="27"/>
      <c r="P30" s="28" t="s">
        <v>88</v>
      </c>
      <c r="Q30" s="32" t="s">
        <v>328</v>
      </c>
    </row>
    <row r="31" spans="1:17" x14ac:dyDescent="0.4">
      <c r="A31" s="107"/>
      <c r="B31" s="87" t="s">
        <v>181</v>
      </c>
      <c r="C31" s="34">
        <v>10469</v>
      </c>
      <c r="D31" s="35" t="s">
        <v>66</v>
      </c>
      <c r="E31" s="43">
        <v>100</v>
      </c>
      <c r="F31" s="34">
        <f>SUM(F33:F45)+F46+F47</f>
        <v>10075</v>
      </c>
      <c r="G31" s="35" t="s">
        <v>329</v>
      </c>
      <c r="H31" s="43">
        <f>F31/C31*100</f>
        <v>96.236507784888715</v>
      </c>
      <c r="I31" s="34">
        <v>9334</v>
      </c>
      <c r="J31" s="64">
        <v>235</v>
      </c>
      <c r="K31" s="43">
        <f>I31/C31*100</f>
        <v>89.158467857483998</v>
      </c>
      <c r="L31" s="34">
        <v>9455</v>
      </c>
      <c r="M31" s="64">
        <v>238</v>
      </c>
      <c r="N31" s="43">
        <f>L31/F31*100</f>
        <v>93.84615384615384</v>
      </c>
      <c r="O31" s="34">
        <v>9656</v>
      </c>
      <c r="P31" s="64">
        <v>241</v>
      </c>
      <c r="Q31" s="43">
        <f>O31/C31*100</f>
        <v>92.234215302321147</v>
      </c>
    </row>
    <row r="32" spans="1:17" x14ac:dyDescent="0.4">
      <c r="A32" s="107"/>
      <c r="B32" s="84"/>
      <c r="C32" s="34"/>
      <c r="D32" s="35"/>
      <c r="E32" s="43"/>
      <c r="F32" s="34"/>
      <c r="G32" s="35"/>
      <c r="H32" s="43"/>
      <c r="I32" s="34"/>
      <c r="J32" s="64"/>
      <c r="K32" s="43"/>
      <c r="L32" s="34"/>
      <c r="M32" s="64"/>
      <c r="N32" s="43"/>
      <c r="O32" s="34"/>
      <c r="P32" s="64"/>
      <c r="Q32" s="43"/>
    </row>
    <row r="33" spans="1:17" x14ac:dyDescent="0.4">
      <c r="A33" s="170">
        <v>2421</v>
      </c>
      <c r="B33" s="84" t="s">
        <v>182</v>
      </c>
      <c r="C33" s="65">
        <v>744</v>
      </c>
      <c r="D33" s="66" t="s">
        <v>74</v>
      </c>
      <c r="E33" s="43">
        <v>100</v>
      </c>
      <c r="F33" s="65">
        <v>728</v>
      </c>
      <c r="G33" s="66" t="s">
        <v>330</v>
      </c>
      <c r="H33" s="43">
        <f>F33/C33*100</f>
        <v>97.849462365591393</v>
      </c>
      <c r="I33" s="65">
        <v>730</v>
      </c>
      <c r="J33" s="167">
        <v>51</v>
      </c>
      <c r="K33" s="43">
        <f>I33/C33*100</f>
        <v>98.118279569892479</v>
      </c>
      <c r="L33" s="65">
        <v>705</v>
      </c>
      <c r="M33" s="167">
        <v>54</v>
      </c>
      <c r="N33" s="43">
        <f t="shared" ref="N33:N47" si="4">F33/L33*100</f>
        <v>103.26241134751773</v>
      </c>
      <c r="O33" s="65">
        <v>706</v>
      </c>
      <c r="P33" s="167">
        <v>57</v>
      </c>
      <c r="Q33" s="43">
        <f t="shared" ref="Q33:Q47" si="5">O33/C33*100</f>
        <v>94.892473118279568</v>
      </c>
    </row>
    <row r="34" spans="1:17" x14ac:dyDescent="0.4">
      <c r="A34" s="170">
        <v>2423</v>
      </c>
      <c r="B34" s="84" t="s">
        <v>183</v>
      </c>
      <c r="C34" s="65">
        <v>376</v>
      </c>
      <c r="D34" s="66" t="s">
        <v>75</v>
      </c>
      <c r="E34" s="43">
        <v>100</v>
      </c>
      <c r="F34" s="65">
        <v>393</v>
      </c>
      <c r="G34" s="66" t="s">
        <v>331</v>
      </c>
      <c r="H34" s="43">
        <f t="shared" ref="H34:H47" si="6">F34/C34*100</f>
        <v>104.52127659574468</v>
      </c>
      <c r="I34" s="65">
        <v>480</v>
      </c>
      <c r="J34" s="167">
        <v>7</v>
      </c>
      <c r="K34" s="43">
        <f t="shared" ref="K34:K47" si="7">I34/C34*100</f>
        <v>127.65957446808511</v>
      </c>
      <c r="L34" s="65">
        <v>496</v>
      </c>
      <c r="M34" s="167">
        <v>7</v>
      </c>
      <c r="N34" s="43">
        <f t="shared" si="4"/>
        <v>79.233870967741936</v>
      </c>
      <c r="O34" s="65">
        <v>513</v>
      </c>
      <c r="P34" s="167">
        <v>7</v>
      </c>
      <c r="Q34" s="43">
        <f t="shared" si="5"/>
        <v>136.43617021276594</v>
      </c>
    </row>
    <row r="35" spans="1:17" x14ac:dyDescent="0.4">
      <c r="A35" s="170">
        <v>2424</v>
      </c>
      <c r="B35" s="84" t="s">
        <v>184</v>
      </c>
      <c r="C35" s="65">
        <v>260</v>
      </c>
      <c r="D35" s="66" t="s">
        <v>24</v>
      </c>
      <c r="E35" s="43">
        <v>100</v>
      </c>
      <c r="F35" s="65">
        <v>262</v>
      </c>
      <c r="G35" s="66" t="s">
        <v>332</v>
      </c>
      <c r="H35" s="43">
        <f t="shared" si="6"/>
        <v>100.76923076923077</v>
      </c>
      <c r="I35" s="65">
        <v>213</v>
      </c>
      <c r="J35" s="167">
        <v>7</v>
      </c>
      <c r="K35" s="43">
        <f t="shared" si="7"/>
        <v>81.92307692307692</v>
      </c>
      <c r="L35" s="65">
        <v>253</v>
      </c>
      <c r="M35" s="167">
        <v>7</v>
      </c>
      <c r="N35" s="43">
        <f t="shared" si="4"/>
        <v>103.55731225296442</v>
      </c>
      <c r="O35" s="65">
        <v>271</v>
      </c>
      <c r="P35" s="167">
        <v>7</v>
      </c>
      <c r="Q35" s="43">
        <f t="shared" si="5"/>
        <v>104.23076923076924</v>
      </c>
    </row>
    <row r="36" spans="1:17" x14ac:dyDescent="0.4">
      <c r="A36" s="170">
        <v>2446</v>
      </c>
      <c r="B36" s="84" t="s">
        <v>185</v>
      </c>
      <c r="C36" s="65">
        <v>766</v>
      </c>
      <c r="D36" s="66" t="s">
        <v>76</v>
      </c>
      <c r="E36" s="43">
        <v>100</v>
      </c>
      <c r="F36" s="65">
        <v>751</v>
      </c>
      <c r="G36" s="66" t="s">
        <v>333</v>
      </c>
      <c r="H36" s="43">
        <f t="shared" si="6"/>
        <v>98.041775456919055</v>
      </c>
      <c r="I36" s="65">
        <v>700</v>
      </c>
      <c r="J36" s="167">
        <v>9</v>
      </c>
      <c r="K36" s="43">
        <f t="shared" si="7"/>
        <v>91.383812010443862</v>
      </c>
      <c r="L36" s="65">
        <v>688</v>
      </c>
      <c r="M36" s="167">
        <v>9</v>
      </c>
      <c r="N36" s="43">
        <f t="shared" si="4"/>
        <v>109.15697674418605</v>
      </c>
      <c r="O36" s="65">
        <v>692</v>
      </c>
      <c r="P36" s="167">
        <v>9</v>
      </c>
      <c r="Q36" s="43">
        <f t="shared" si="5"/>
        <v>90.33942558746736</v>
      </c>
    </row>
    <row r="37" spans="1:17" x14ac:dyDescent="0.4">
      <c r="A37" s="170">
        <v>2452</v>
      </c>
      <c r="B37" s="84" t="s">
        <v>186</v>
      </c>
      <c r="C37" s="65">
        <v>1944</v>
      </c>
      <c r="D37" s="66" t="s">
        <v>77</v>
      </c>
      <c r="E37" s="43">
        <v>100</v>
      </c>
      <c r="F37" s="65">
        <v>1842</v>
      </c>
      <c r="G37" s="66" t="s">
        <v>334</v>
      </c>
      <c r="H37" s="43">
        <f t="shared" si="6"/>
        <v>94.753086419753089</v>
      </c>
      <c r="I37" s="65">
        <v>1917</v>
      </c>
      <c r="J37" s="167">
        <v>55</v>
      </c>
      <c r="K37" s="43">
        <f t="shared" si="7"/>
        <v>98.611111111111114</v>
      </c>
      <c r="L37" s="65">
        <v>1980</v>
      </c>
      <c r="M37" s="167">
        <v>56</v>
      </c>
      <c r="N37" s="43">
        <f t="shared" si="4"/>
        <v>93.030303030303031</v>
      </c>
      <c r="O37" s="65">
        <v>1948</v>
      </c>
      <c r="P37" s="167">
        <v>56</v>
      </c>
      <c r="Q37" s="43">
        <f t="shared" si="5"/>
        <v>100.20576131687243</v>
      </c>
    </row>
    <row r="38" spans="1:17" x14ac:dyDescent="0.4">
      <c r="A38" s="170">
        <v>2463</v>
      </c>
      <c r="B38" s="84" t="s">
        <v>187</v>
      </c>
      <c r="C38" s="169">
        <v>8</v>
      </c>
      <c r="D38" s="66" t="s">
        <v>53</v>
      </c>
      <c r="E38" s="43">
        <v>100</v>
      </c>
      <c r="F38" s="169">
        <v>4</v>
      </c>
      <c r="G38" s="66" t="s">
        <v>335</v>
      </c>
      <c r="H38" s="43">
        <f t="shared" si="6"/>
        <v>50</v>
      </c>
      <c r="I38" s="169">
        <v>4</v>
      </c>
      <c r="J38" s="167" t="s">
        <v>73</v>
      </c>
      <c r="K38" s="43">
        <f t="shared" si="7"/>
        <v>50</v>
      </c>
      <c r="L38" s="169">
        <v>4</v>
      </c>
      <c r="M38" s="167" t="s">
        <v>73</v>
      </c>
      <c r="N38" s="43">
        <f t="shared" si="4"/>
        <v>100</v>
      </c>
      <c r="O38" s="169">
        <v>4</v>
      </c>
      <c r="P38" s="167">
        <v>0</v>
      </c>
      <c r="Q38" s="43">
        <f t="shared" si="5"/>
        <v>50</v>
      </c>
    </row>
    <row r="39" spans="1:17" x14ac:dyDescent="0.4">
      <c r="A39" s="170">
        <v>2464</v>
      </c>
      <c r="B39" s="84" t="s">
        <v>188</v>
      </c>
      <c r="C39" s="65">
        <v>143</v>
      </c>
      <c r="D39" s="66" t="s">
        <v>52</v>
      </c>
      <c r="E39" s="43">
        <v>100</v>
      </c>
      <c r="F39" s="65">
        <v>140</v>
      </c>
      <c r="G39" s="66" t="s">
        <v>336</v>
      </c>
      <c r="H39" s="43">
        <f t="shared" si="6"/>
        <v>97.902097902097907</v>
      </c>
      <c r="I39" s="65">
        <v>110</v>
      </c>
      <c r="J39" s="167">
        <v>4</v>
      </c>
      <c r="K39" s="43">
        <f t="shared" si="7"/>
        <v>76.923076923076934</v>
      </c>
      <c r="L39" s="65">
        <v>91</v>
      </c>
      <c r="M39" s="167">
        <v>4</v>
      </c>
      <c r="N39" s="43">
        <f t="shared" si="4"/>
        <v>153.84615384615387</v>
      </c>
      <c r="O39" s="65">
        <v>91</v>
      </c>
      <c r="P39" s="167">
        <v>4</v>
      </c>
      <c r="Q39" s="43">
        <f t="shared" si="5"/>
        <v>63.636363636363633</v>
      </c>
    </row>
    <row r="40" spans="1:17" x14ac:dyDescent="0.4">
      <c r="A40" s="170">
        <v>2469</v>
      </c>
      <c r="B40" s="84" t="s">
        <v>189</v>
      </c>
      <c r="C40" s="65">
        <v>421</v>
      </c>
      <c r="D40" s="66" t="s">
        <v>78</v>
      </c>
      <c r="E40" s="43">
        <v>100</v>
      </c>
      <c r="F40" s="65">
        <v>382</v>
      </c>
      <c r="G40" s="66" t="s">
        <v>337</v>
      </c>
      <c r="H40" s="43">
        <f t="shared" si="6"/>
        <v>90.736342042755354</v>
      </c>
      <c r="I40" s="65">
        <v>273</v>
      </c>
      <c r="J40" s="167">
        <v>12</v>
      </c>
      <c r="K40" s="43">
        <f t="shared" si="7"/>
        <v>64.845605700712596</v>
      </c>
      <c r="L40" s="65">
        <v>299</v>
      </c>
      <c r="M40" s="167">
        <v>12</v>
      </c>
      <c r="N40" s="43">
        <f t="shared" si="4"/>
        <v>127.75919732441471</v>
      </c>
      <c r="O40" s="65">
        <v>317</v>
      </c>
      <c r="P40" s="167">
        <v>12</v>
      </c>
      <c r="Q40" s="43">
        <f t="shared" si="5"/>
        <v>75.296912114014248</v>
      </c>
    </row>
    <row r="41" spans="1:17" x14ac:dyDescent="0.4">
      <c r="A41" s="170">
        <v>2611</v>
      </c>
      <c r="B41" s="84" t="s">
        <v>190</v>
      </c>
      <c r="C41" s="65">
        <v>233</v>
      </c>
      <c r="D41" s="66" t="s">
        <v>51</v>
      </c>
      <c r="E41" s="43">
        <v>100</v>
      </c>
      <c r="F41" s="65">
        <v>234</v>
      </c>
      <c r="G41" s="66" t="s">
        <v>338</v>
      </c>
      <c r="H41" s="43">
        <f t="shared" si="6"/>
        <v>100.42918454935624</v>
      </c>
      <c r="I41" s="65">
        <v>207</v>
      </c>
      <c r="J41" s="167">
        <v>6</v>
      </c>
      <c r="K41" s="43">
        <f t="shared" si="7"/>
        <v>88.841201716738198</v>
      </c>
      <c r="L41" s="65">
        <v>224</v>
      </c>
      <c r="M41" s="167">
        <v>6</v>
      </c>
      <c r="N41" s="43">
        <f t="shared" si="4"/>
        <v>104.46428571428572</v>
      </c>
      <c r="O41" s="65">
        <v>223</v>
      </c>
      <c r="P41" s="167">
        <v>6</v>
      </c>
      <c r="Q41" s="43">
        <f t="shared" si="5"/>
        <v>95.708154506437765</v>
      </c>
    </row>
    <row r="42" spans="1:17" x14ac:dyDescent="0.4">
      <c r="A42" s="168" t="s">
        <v>339</v>
      </c>
      <c r="B42" s="84" t="s">
        <v>191</v>
      </c>
      <c r="C42" s="65">
        <v>735</v>
      </c>
      <c r="D42" s="66" t="s">
        <v>79</v>
      </c>
      <c r="E42" s="43">
        <v>100</v>
      </c>
      <c r="F42" s="65">
        <v>682</v>
      </c>
      <c r="G42" s="66" t="s">
        <v>340</v>
      </c>
      <c r="H42" s="43">
        <f t="shared" si="6"/>
        <v>92.789115646258509</v>
      </c>
      <c r="I42" s="65">
        <v>668</v>
      </c>
      <c r="J42" s="167">
        <v>38</v>
      </c>
      <c r="K42" s="43">
        <f t="shared" si="7"/>
        <v>90.884353741496611</v>
      </c>
      <c r="L42" s="65">
        <v>655</v>
      </c>
      <c r="M42" s="167">
        <v>38</v>
      </c>
      <c r="N42" s="43">
        <f t="shared" si="4"/>
        <v>104.12213740458016</v>
      </c>
      <c r="O42" s="65">
        <v>664</v>
      </c>
      <c r="P42" s="167">
        <v>38</v>
      </c>
      <c r="Q42" s="43">
        <f t="shared" si="5"/>
        <v>90.340136054421777</v>
      </c>
    </row>
    <row r="43" spans="1:17" x14ac:dyDescent="0.4">
      <c r="A43" s="170">
        <v>1800</v>
      </c>
      <c r="B43" s="84" t="s">
        <v>341</v>
      </c>
      <c r="C43" s="65">
        <v>758</v>
      </c>
      <c r="D43" s="66" t="s">
        <v>55</v>
      </c>
      <c r="E43" s="43">
        <v>100</v>
      </c>
      <c r="F43" s="65">
        <v>722</v>
      </c>
      <c r="G43" s="66" t="s">
        <v>342</v>
      </c>
      <c r="H43" s="43">
        <f t="shared" si="6"/>
        <v>95.250659630606862</v>
      </c>
      <c r="I43" s="65">
        <v>598</v>
      </c>
      <c r="J43" s="167">
        <v>27</v>
      </c>
      <c r="K43" s="43">
        <f t="shared" si="7"/>
        <v>78.891820580474942</v>
      </c>
      <c r="L43" s="65">
        <v>653</v>
      </c>
      <c r="M43" s="167">
        <v>27</v>
      </c>
      <c r="N43" s="43">
        <f t="shared" si="4"/>
        <v>110.56661562021439</v>
      </c>
      <c r="O43" s="65">
        <v>660</v>
      </c>
      <c r="P43" s="167">
        <v>27</v>
      </c>
      <c r="Q43" s="43">
        <f t="shared" si="5"/>
        <v>87.071240105540895</v>
      </c>
    </row>
    <row r="44" spans="1:17" x14ac:dyDescent="0.4">
      <c r="A44" s="170">
        <v>2200</v>
      </c>
      <c r="B44" s="84" t="s">
        <v>192</v>
      </c>
      <c r="C44" s="65">
        <v>931</v>
      </c>
      <c r="D44" s="66" t="s">
        <v>56</v>
      </c>
      <c r="E44" s="43">
        <v>100</v>
      </c>
      <c r="F44" s="65">
        <v>972</v>
      </c>
      <c r="G44" s="66" t="s">
        <v>343</v>
      </c>
      <c r="H44" s="43">
        <f t="shared" si="6"/>
        <v>104.40386680988185</v>
      </c>
      <c r="I44" s="65">
        <v>985</v>
      </c>
      <c r="J44" s="167">
        <v>9</v>
      </c>
      <c r="K44" s="43">
        <f t="shared" si="7"/>
        <v>105.80021482277122</v>
      </c>
      <c r="L44" s="65">
        <v>946</v>
      </c>
      <c r="M44" s="167">
        <v>9</v>
      </c>
      <c r="N44" s="43">
        <f t="shared" si="4"/>
        <v>102.74841437632136</v>
      </c>
      <c r="O44" s="65">
        <v>1068</v>
      </c>
      <c r="P44" s="167">
        <v>9</v>
      </c>
      <c r="Q44" s="43">
        <f t="shared" si="5"/>
        <v>114.71535982814179</v>
      </c>
    </row>
    <row r="45" spans="1:17" x14ac:dyDescent="0.4">
      <c r="A45" s="170">
        <v>2900</v>
      </c>
      <c r="B45" s="84" t="s">
        <v>193</v>
      </c>
      <c r="C45" s="65">
        <v>2138</v>
      </c>
      <c r="D45" s="66" t="s">
        <v>23</v>
      </c>
      <c r="E45" s="43">
        <v>100</v>
      </c>
      <c r="F45" s="65">
        <v>2135</v>
      </c>
      <c r="G45" s="66" t="s">
        <v>344</v>
      </c>
      <c r="H45" s="43">
        <f t="shared" si="6"/>
        <v>99.859681945743688</v>
      </c>
      <c r="I45" s="65">
        <v>1654</v>
      </c>
      <c r="J45" s="167">
        <v>5</v>
      </c>
      <c r="K45" s="43">
        <f t="shared" si="7"/>
        <v>77.362020579981291</v>
      </c>
      <c r="L45" s="65">
        <v>1664</v>
      </c>
      <c r="M45" s="167">
        <v>5</v>
      </c>
      <c r="N45" s="43">
        <f t="shared" si="4"/>
        <v>128.30528846153845</v>
      </c>
      <c r="O45" s="65">
        <v>1661</v>
      </c>
      <c r="P45" s="167">
        <v>5</v>
      </c>
      <c r="Q45" s="43">
        <f t="shared" si="5"/>
        <v>77.689429373246028</v>
      </c>
    </row>
    <row r="46" spans="1:17" x14ac:dyDescent="0.4">
      <c r="A46" s="168">
        <v>2800</v>
      </c>
      <c r="B46" s="84" t="s">
        <v>194</v>
      </c>
      <c r="C46" s="169">
        <v>406</v>
      </c>
      <c r="D46" s="66" t="s">
        <v>33</v>
      </c>
      <c r="E46" s="43">
        <v>100</v>
      </c>
      <c r="F46" s="169">
        <v>376</v>
      </c>
      <c r="G46" s="66" t="s">
        <v>309</v>
      </c>
      <c r="H46" s="43">
        <f t="shared" si="6"/>
        <v>92.610837438423644</v>
      </c>
      <c r="I46" s="169">
        <v>407</v>
      </c>
      <c r="J46" s="167">
        <v>3</v>
      </c>
      <c r="K46" s="43">
        <f t="shared" si="7"/>
        <v>100.24630541871922</v>
      </c>
      <c r="L46" s="169">
        <v>413</v>
      </c>
      <c r="M46" s="167">
        <v>3</v>
      </c>
      <c r="N46" s="43">
        <f t="shared" si="4"/>
        <v>91.041162227602896</v>
      </c>
      <c r="O46" s="169">
        <v>408</v>
      </c>
      <c r="P46" s="167">
        <v>3</v>
      </c>
      <c r="Q46" s="43">
        <f t="shared" si="5"/>
        <v>100.49261083743843</v>
      </c>
    </row>
    <row r="47" spans="1:17" x14ac:dyDescent="0.4">
      <c r="A47" s="168">
        <v>3000</v>
      </c>
      <c r="B47" s="84" t="s">
        <v>96</v>
      </c>
      <c r="C47" s="169">
        <v>606</v>
      </c>
      <c r="D47" s="66" t="s">
        <v>52</v>
      </c>
      <c r="E47" s="43">
        <v>100</v>
      </c>
      <c r="F47" s="169">
        <v>452</v>
      </c>
      <c r="G47" s="66" t="s">
        <v>345</v>
      </c>
      <c r="H47" s="43">
        <f t="shared" si="6"/>
        <v>74.587458745874585</v>
      </c>
      <c r="I47" s="169">
        <v>388</v>
      </c>
      <c r="J47" s="167">
        <v>2</v>
      </c>
      <c r="K47" s="43">
        <f t="shared" si="7"/>
        <v>64.026402640264024</v>
      </c>
      <c r="L47" s="169">
        <v>384</v>
      </c>
      <c r="M47" s="167">
        <v>1</v>
      </c>
      <c r="N47" s="43">
        <f t="shared" si="4"/>
        <v>117.70833333333333</v>
      </c>
      <c r="O47" s="169">
        <v>430</v>
      </c>
      <c r="P47" s="167">
        <v>1</v>
      </c>
      <c r="Q47" s="43">
        <f t="shared" si="5"/>
        <v>70.957095709570964</v>
      </c>
    </row>
    <row r="48" spans="1:17" x14ac:dyDescent="0.4">
      <c r="A48" s="170"/>
      <c r="B48" s="83"/>
      <c r="C48" s="48"/>
      <c r="D48" s="72"/>
      <c r="E48" s="50"/>
      <c r="F48" s="48"/>
      <c r="G48" s="72"/>
      <c r="H48" s="50"/>
      <c r="I48" s="48"/>
      <c r="J48" s="172"/>
      <c r="K48" s="50"/>
      <c r="L48" s="48"/>
      <c r="M48" s="72"/>
      <c r="N48" s="50"/>
      <c r="O48" s="48"/>
      <c r="P48" s="72"/>
      <c r="Q48" s="50"/>
    </row>
    <row r="49" spans="1:17" x14ac:dyDescent="0.4">
      <c r="A49" s="230"/>
      <c r="B49" s="55"/>
      <c r="C49" s="19"/>
      <c r="D49" s="19"/>
      <c r="E49" s="19"/>
      <c r="F49" s="19"/>
      <c r="G49" s="19"/>
      <c r="H49" s="19"/>
      <c r="I49" s="19"/>
      <c r="J49" s="225"/>
      <c r="K49" s="19"/>
      <c r="L49" s="19"/>
      <c r="M49" s="19"/>
      <c r="N49" s="19"/>
      <c r="O49" s="19"/>
      <c r="P49" s="19"/>
      <c r="Q49" s="19"/>
    </row>
  </sheetData>
  <mergeCells count="22">
    <mergeCell ref="B4:B5"/>
    <mergeCell ref="C4:E4"/>
    <mergeCell ref="F4:H4"/>
    <mergeCell ref="I4:K4"/>
    <mergeCell ref="L4:N4"/>
    <mergeCell ref="O4:Q4"/>
    <mergeCell ref="C5:D5"/>
    <mergeCell ref="F5:G5"/>
    <mergeCell ref="I5:J5"/>
    <mergeCell ref="L5:M5"/>
    <mergeCell ref="O5:P5"/>
    <mergeCell ref="B28:B29"/>
    <mergeCell ref="C28:E28"/>
    <mergeCell ref="F28:H28"/>
    <mergeCell ref="I28:K28"/>
    <mergeCell ref="L28:N28"/>
    <mergeCell ref="O28:Q28"/>
    <mergeCell ref="C29:D29"/>
    <mergeCell ref="F29:G29"/>
    <mergeCell ref="I29:J29"/>
    <mergeCell ref="L29:M29"/>
    <mergeCell ref="O29:P29"/>
  </mergeCells>
  <phoneticPr fontId="2"/>
  <pageMargins left="0.51181102362204722" right="0.31496062992125984" top="0.74803149606299213" bottom="0.74803149606299213" header="0.31496062992125984" footer="0.31496062992125984"/>
  <pageSetup paperSize="9" scale="85" orientation="landscape"/>
  <rowBreaks count="1" manualBreakCount="1">
    <brk id="23" max="16383" man="1"/>
  </rowBreaks>
  <ignoredErrors>
    <ignoredError sqref="D7:D24 D31:D48 G31:G48 G7:G23 M7:M23 P7:P23"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zoomScaleNormal="100" workbookViewId="0">
      <selection activeCell="D13" sqref="D13"/>
    </sheetView>
  </sheetViews>
  <sheetFormatPr defaultRowHeight="18.75" x14ac:dyDescent="0.4"/>
  <cols>
    <col min="1" max="1" width="14.75" customWidth="1"/>
    <col min="2" max="2" width="24.375" customWidth="1"/>
    <col min="3" max="3" width="9.875" customWidth="1"/>
    <col min="4" max="4" width="11.125" customWidth="1"/>
    <col min="5" max="5" width="12.5" customWidth="1"/>
    <col min="6" max="6" width="11.625" customWidth="1"/>
    <col min="7" max="7" width="11.375" customWidth="1"/>
    <col min="8" max="8" width="11.75" customWidth="1"/>
    <col min="9" max="9" width="11.125" style="14" customWidth="1"/>
    <col min="10" max="10" width="14.25" customWidth="1"/>
    <col min="11" max="11" width="12.75" customWidth="1"/>
  </cols>
  <sheetData>
    <row r="1" spans="1:12" ht="34.5" customHeight="1" x14ac:dyDescent="0.4">
      <c r="A1" s="3" t="s">
        <v>112</v>
      </c>
      <c r="B1" s="1"/>
      <c r="C1" s="1"/>
      <c r="D1" s="1"/>
      <c r="E1" s="1"/>
      <c r="F1" s="1"/>
      <c r="G1" s="1"/>
      <c r="H1" s="1"/>
      <c r="I1" s="13"/>
    </row>
    <row r="2" spans="1:12" x14ac:dyDescent="0.4">
      <c r="A2" s="97"/>
      <c r="B2" s="254" t="s">
        <v>177</v>
      </c>
      <c r="C2" s="254" t="s">
        <v>94</v>
      </c>
      <c r="D2" s="254"/>
      <c r="E2" s="254" t="s">
        <v>195</v>
      </c>
      <c r="F2" s="254"/>
      <c r="G2" s="254" t="s">
        <v>196</v>
      </c>
      <c r="H2" s="254"/>
      <c r="I2" s="236" t="s">
        <v>116</v>
      </c>
      <c r="J2" s="237"/>
      <c r="K2" s="236" t="s">
        <v>179</v>
      </c>
      <c r="L2" s="237"/>
    </row>
    <row r="3" spans="1:12" x14ac:dyDescent="0.4">
      <c r="A3" s="19"/>
      <c r="B3" s="254"/>
      <c r="C3" s="174" t="s">
        <v>90</v>
      </c>
      <c r="D3" s="184" t="s">
        <v>117</v>
      </c>
      <c r="E3" s="174" t="s">
        <v>90</v>
      </c>
      <c r="F3" s="184" t="s">
        <v>180</v>
      </c>
      <c r="G3" s="174" t="s">
        <v>90</v>
      </c>
      <c r="H3" s="184" t="s">
        <v>180</v>
      </c>
      <c r="I3" s="174" t="s">
        <v>90</v>
      </c>
      <c r="J3" s="184" t="s">
        <v>180</v>
      </c>
      <c r="K3" s="174" t="s">
        <v>90</v>
      </c>
      <c r="L3" s="184" t="s">
        <v>180</v>
      </c>
    </row>
    <row r="4" spans="1:12" x14ac:dyDescent="0.4">
      <c r="A4" s="19"/>
      <c r="B4" s="163"/>
      <c r="C4" s="31" t="s">
        <v>91</v>
      </c>
      <c r="D4" s="32" t="s">
        <v>261</v>
      </c>
      <c r="E4" s="31" t="s">
        <v>91</v>
      </c>
      <c r="F4" s="32" t="s">
        <v>233</v>
      </c>
      <c r="G4" s="31" t="s">
        <v>91</v>
      </c>
      <c r="H4" s="32" t="s">
        <v>261</v>
      </c>
      <c r="I4" s="31" t="s">
        <v>91</v>
      </c>
      <c r="J4" s="32" t="s">
        <v>346</v>
      </c>
      <c r="K4" s="31" t="s">
        <v>91</v>
      </c>
      <c r="L4" s="32" t="s">
        <v>261</v>
      </c>
    </row>
    <row r="5" spans="1:12" x14ac:dyDescent="0.4">
      <c r="A5" s="107"/>
      <c r="B5" s="87" t="s">
        <v>181</v>
      </c>
      <c r="C5" s="39">
        <v>28506054</v>
      </c>
      <c r="D5" s="43">
        <v>100</v>
      </c>
      <c r="E5" s="39">
        <f>SUM(E7:E19)+E20+E21</f>
        <v>26285008</v>
      </c>
      <c r="F5" s="43">
        <f>E5/C5*100</f>
        <v>92.208511216599803</v>
      </c>
      <c r="G5" s="39">
        <v>24427693</v>
      </c>
      <c r="H5" s="43">
        <f>G5/C5*100</f>
        <v>85.693000511400143</v>
      </c>
      <c r="I5" s="39">
        <v>28613213</v>
      </c>
      <c r="J5" s="43">
        <f>I5/E5*100</f>
        <v>108.85753962867351</v>
      </c>
      <c r="K5" s="39">
        <v>31503266</v>
      </c>
      <c r="L5" s="43">
        <f>K5/E5*100</f>
        <v>119.85260190904259</v>
      </c>
    </row>
    <row r="6" spans="1:12" x14ac:dyDescent="0.4">
      <c r="A6" s="107"/>
      <c r="B6" s="84"/>
      <c r="C6" s="39"/>
      <c r="D6" s="43"/>
      <c r="E6" s="39"/>
      <c r="F6" s="43"/>
      <c r="G6" s="39"/>
      <c r="H6" s="43"/>
      <c r="I6" s="39"/>
      <c r="J6" s="43"/>
      <c r="K6" s="39"/>
      <c r="L6" s="43"/>
    </row>
    <row r="7" spans="1:12" x14ac:dyDescent="0.4">
      <c r="A7" s="170">
        <v>2421</v>
      </c>
      <c r="B7" s="84" t="s">
        <v>182</v>
      </c>
      <c r="C7" s="39">
        <v>1107178</v>
      </c>
      <c r="D7" s="43">
        <v>100</v>
      </c>
      <c r="E7" s="39">
        <v>1092526</v>
      </c>
      <c r="F7" s="43">
        <f>E7/C7*100</f>
        <v>98.676635554535935</v>
      </c>
      <c r="G7" s="39">
        <v>1025444</v>
      </c>
      <c r="H7" s="43">
        <f>G7/C7*100</f>
        <v>92.617808518594131</v>
      </c>
      <c r="I7" s="39">
        <v>1091710</v>
      </c>
      <c r="J7" s="43">
        <f t="shared" ref="J7:J21" si="0">I7/E7*100</f>
        <v>99.925310701987868</v>
      </c>
      <c r="K7" s="39">
        <v>1134436</v>
      </c>
      <c r="L7" s="43">
        <f t="shared" ref="L7:L21" si="1">K7/E7*100</f>
        <v>103.83606431334358</v>
      </c>
    </row>
    <row r="8" spans="1:12" x14ac:dyDescent="0.4">
      <c r="A8" s="170">
        <v>2423</v>
      </c>
      <c r="B8" s="84" t="s">
        <v>183</v>
      </c>
      <c r="C8" s="39">
        <v>543085</v>
      </c>
      <c r="D8" s="43">
        <v>100</v>
      </c>
      <c r="E8" s="39">
        <v>570955</v>
      </c>
      <c r="F8" s="43">
        <f t="shared" ref="F8:F21" si="2">E8/C8*100</f>
        <v>105.13179336567941</v>
      </c>
      <c r="G8" s="39">
        <v>800090</v>
      </c>
      <c r="H8" s="43">
        <f t="shared" ref="H8:H21" si="3">G8/C8*100</f>
        <v>147.32316304077631</v>
      </c>
      <c r="I8" s="39">
        <v>855251</v>
      </c>
      <c r="J8" s="43">
        <f t="shared" si="0"/>
        <v>149.79306600345038</v>
      </c>
      <c r="K8" s="39">
        <v>889775</v>
      </c>
      <c r="L8" s="43">
        <f t="shared" si="1"/>
        <v>155.83977721536723</v>
      </c>
    </row>
    <row r="9" spans="1:12" x14ac:dyDescent="0.4">
      <c r="A9" s="170">
        <v>2424</v>
      </c>
      <c r="B9" s="233" t="s">
        <v>184</v>
      </c>
      <c r="C9" s="234" t="s">
        <v>347</v>
      </c>
      <c r="D9" s="234" t="s">
        <v>58</v>
      </c>
      <c r="E9" s="111" t="s">
        <v>348</v>
      </c>
      <c r="F9" s="111" t="s">
        <v>349</v>
      </c>
      <c r="G9" s="111" t="s">
        <v>350</v>
      </c>
      <c r="H9" s="111" t="s">
        <v>351</v>
      </c>
      <c r="I9" s="111" t="s">
        <v>351</v>
      </c>
      <c r="J9" s="111" t="s">
        <v>351</v>
      </c>
      <c r="K9" s="111" t="s">
        <v>349</v>
      </c>
      <c r="L9" s="111" t="s">
        <v>349</v>
      </c>
    </row>
    <row r="10" spans="1:12" x14ac:dyDescent="0.4">
      <c r="A10" s="170">
        <v>2446</v>
      </c>
      <c r="B10" s="233" t="s">
        <v>185</v>
      </c>
      <c r="C10" s="39">
        <v>1289250</v>
      </c>
      <c r="D10" s="43">
        <v>100</v>
      </c>
      <c r="E10" s="39">
        <v>1234175</v>
      </c>
      <c r="F10" s="43">
        <f t="shared" si="2"/>
        <v>95.728136513476827</v>
      </c>
      <c r="G10" s="39">
        <v>1168437</v>
      </c>
      <c r="H10" s="43">
        <f t="shared" si="3"/>
        <v>90.629203025014547</v>
      </c>
      <c r="I10" s="39">
        <v>1177799</v>
      </c>
      <c r="J10" s="43">
        <f t="shared" si="0"/>
        <v>95.432090262726106</v>
      </c>
      <c r="K10" s="39">
        <v>1323136</v>
      </c>
      <c r="L10" s="43">
        <f t="shared" si="1"/>
        <v>107.20813498896024</v>
      </c>
    </row>
    <row r="11" spans="1:12" x14ac:dyDescent="0.4">
      <c r="A11" s="170">
        <v>2452</v>
      </c>
      <c r="B11" s="233" t="s">
        <v>186</v>
      </c>
      <c r="C11" s="39">
        <v>2872074</v>
      </c>
      <c r="D11" s="43">
        <v>100</v>
      </c>
      <c r="E11" s="39">
        <v>2704780</v>
      </c>
      <c r="F11" s="43">
        <f t="shared" si="2"/>
        <v>94.175150083180299</v>
      </c>
      <c r="G11" s="39">
        <v>2790265</v>
      </c>
      <c r="H11" s="43">
        <f t="shared" si="3"/>
        <v>97.151570607164018</v>
      </c>
      <c r="I11" s="39">
        <v>3096838</v>
      </c>
      <c r="J11" s="43">
        <f t="shared" si="0"/>
        <v>114.49500513905014</v>
      </c>
      <c r="K11" s="39">
        <v>3111231</v>
      </c>
      <c r="L11" s="43">
        <f t="shared" si="1"/>
        <v>115.02713714239236</v>
      </c>
    </row>
    <row r="12" spans="1:12" x14ac:dyDescent="0.4">
      <c r="A12" s="170">
        <v>2463</v>
      </c>
      <c r="B12" s="233" t="s">
        <v>187</v>
      </c>
      <c r="C12" s="234" t="s">
        <v>352</v>
      </c>
      <c r="D12" s="234" t="s">
        <v>58</v>
      </c>
      <c r="E12" s="111" t="s">
        <v>353</v>
      </c>
      <c r="F12" s="40" t="s">
        <v>353</v>
      </c>
      <c r="G12" s="111" t="s">
        <v>353</v>
      </c>
      <c r="H12" s="40" t="s">
        <v>353</v>
      </c>
      <c r="I12" s="111" t="s">
        <v>353</v>
      </c>
      <c r="J12" s="40" t="s">
        <v>353</v>
      </c>
      <c r="K12" s="111" t="s">
        <v>353</v>
      </c>
      <c r="L12" s="40" t="s">
        <v>353</v>
      </c>
    </row>
    <row r="13" spans="1:12" x14ac:dyDescent="0.4">
      <c r="A13" s="170">
        <v>2464</v>
      </c>
      <c r="B13" s="233" t="s">
        <v>188</v>
      </c>
      <c r="C13" s="39">
        <v>134996</v>
      </c>
      <c r="D13" s="43">
        <v>100</v>
      </c>
      <c r="E13" s="39">
        <v>125190</v>
      </c>
      <c r="F13" s="43">
        <f t="shared" si="2"/>
        <v>92.736081069068703</v>
      </c>
      <c r="G13" s="39">
        <v>99296</v>
      </c>
      <c r="H13" s="43">
        <f t="shared" si="3"/>
        <v>73.554771993244245</v>
      </c>
      <c r="I13" s="39">
        <v>95794</v>
      </c>
      <c r="J13" s="43">
        <f t="shared" si="0"/>
        <v>76.518891285246426</v>
      </c>
      <c r="K13" s="39">
        <v>96998</v>
      </c>
      <c r="L13" s="43">
        <f t="shared" si="1"/>
        <v>77.480629443246258</v>
      </c>
    </row>
    <row r="14" spans="1:12" x14ac:dyDescent="0.4">
      <c r="A14" s="170">
        <v>2469</v>
      </c>
      <c r="B14" s="84" t="s">
        <v>189</v>
      </c>
      <c r="C14" s="39">
        <v>307712</v>
      </c>
      <c r="D14" s="43">
        <v>100</v>
      </c>
      <c r="E14" s="39">
        <v>306987</v>
      </c>
      <c r="F14" s="43">
        <f t="shared" si="2"/>
        <v>99.764390079034939</v>
      </c>
      <c r="G14" s="39">
        <v>229495</v>
      </c>
      <c r="H14" s="43">
        <f t="shared" si="3"/>
        <v>74.581101809484196</v>
      </c>
      <c r="I14" s="39">
        <v>251108</v>
      </c>
      <c r="J14" s="43">
        <f t="shared" si="0"/>
        <v>81.79760054986042</v>
      </c>
      <c r="K14" s="39">
        <v>291660</v>
      </c>
      <c r="L14" s="43">
        <f t="shared" si="1"/>
        <v>95.007280438585354</v>
      </c>
    </row>
    <row r="15" spans="1:12" x14ac:dyDescent="0.4">
      <c r="A15" s="170">
        <v>2611</v>
      </c>
      <c r="B15" s="84" t="s">
        <v>190</v>
      </c>
      <c r="C15" s="39">
        <v>404281</v>
      </c>
      <c r="D15" s="43">
        <v>100</v>
      </c>
      <c r="E15" s="39">
        <v>395857</v>
      </c>
      <c r="F15" s="43">
        <f t="shared" si="2"/>
        <v>97.916300790786607</v>
      </c>
      <c r="G15" s="39">
        <v>330845</v>
      </c>
      <c r="H15" s="43">
        <f t="shared" si="3"/>
        <v>81.835406561277921</v>
      </c>
      <c r="I15" s="39">
        <v>573598</v>
      </c>
      <c r="J15" s="43">
        <f t="shared" si="0"/>
        <v>144.9003049080855</v>
      </c>
      <c r="K15" s="39">
        <v>531080</v>
      </c>
      <c r="L15" s="43">
        <f t="shared" si="1"/>
        <v>134.15955761802874</v>
      </c>
    </row>
    <row r="16" spans="1:12" x14ac:dyDescent="0.4">
      <c r="A16" s="168" t="s">
        <v>354</v>
      </c>
      <c r="B16" s="84" t="s">
        <v>191</v>
      </c>
      <c r="C16" s="39">
        <v>860981</v>
      </c>
      <c r="D16" s="43">
        <v>100</v>
      </c>
      <c r="E16" s="39">
        <v>784665</v>
      </c>
      <c r="F16" s="43">
        <f t="shared" si="2"/>
        <v>91.136157476181239</v>
      </c>
      <c r="G16" s="39">
        <v>749585</v>
      </c>
      <c r="H16" s="43">
        <f t="shared" si="3"/>
        <v>87.061735392534786</v>
      </c>
      <c r="I16" s="39">
        <v>801289</v>
      </c>
      <c r="J16" s="43">
        <f t="shared" si="0"/>
        <v>102.11861112704148</v>
      </c>
      <c r="K16" s="39">
        <v>819104</v>
      </c>
      <c r="L16" s="43">
        <f t="shared" si="1"/>
        <v>104.38900677359129</v>
      </c>
    </row>
    <row r="17" spans="1:12" x14ac:dyDescent="0.4">
      <c r="A17" s="170">
        <v>1800</v>
      </c>
      <c r="B17" s="84" t="s">
        <v>355</v>
      </c>
      <c r="C17" s="39">
        <v>1206153</v>
      </c>
      <c r="D17" s="43">
        <v>100</v>
      </c>
      <c r="E17" s="39">
        <v>1262004</v>
      </c>
      <c r="F17" s="43">
        <f t="shared" si="2"/>
        <v>104.63050707497308</v>
      </c>
      <c r="G17" s="39">
        <v>922139</v>
      </c>
      <c r="H17" s="43">
        <f t="shared" si="3"/>
        <v>76.452904399358957</v>
      </c>
      <c r="I17" s="39">
        <v>1009586</v>
      </c>
      <c r="J17" s="43">
        <f t="shared" si="0"/>
        <v>79.998637088313501</v>
      </c>
      <c r="K17" s="39">
        <v>1017502</v>
      </c>
      <c r="L17" s="43">
        <f t="shared" si="1"/>
        <v>80.625893420306113</v>
      </c>
    </row>
    <row r="18" spans="1:12" x14ac:dyDescent="0.4">
      <c r="A18" s="170">
        <v>2200</v>
      </c>
      <c r="B18" s="84" t="s">
        <v>192</v>
      </c>
      <c r="C18" s="39">
        <v>5257824</v>
      </c>
      <c r="D18" s="43">
        <v>100</v>
      </c>
      <c r="E18" s="39">
        <v>4824789</v>
      </c>
      <c r="F18" s="43">
        <f t="shared" si="2"/>
        <v>91.763988296299004</v>
      </c>
      <c r="G18" s="39">
        <v>5170265</v>
      </c>
      <c r="H18" s="43">
        <f t="shared" si="3"/>
        <v>98.334691309560768</v>
      </c>
      <c r="I18" s="39">
        <v>5617817</v>
      </c>
      <c r="J18" s="43">
        <f t="shared" si="0"/>
        <v>116.43653225042587</v>
      </c>
      <c r="K18" s="39">
        <v>7547213</v>
      </c>
      <c r="L18" s="43">
        <f t="shared" si="1"/>
        <v>156.42576286755752</v>
      </c>
    </row>
    <row r="19" spans="1:12" x14ac:dyDescent="0.4">
      <c r="A19" s="170">
        <v>2900</v>
      </c>
      <c r="B19" s="84" t="s">
        <v>193</v>
      </c>
      <c r="C19" s="39">
        <v>7102404</v>
      </c>
      <c r="D19" s="43">
        <v>100</v>
      </c>
      <c r="E19" s="39">
        <v>6751047</v>
      </c>
      <c r="F19" s="43">
        <f t="shared" si="2"/>
        <v>95.052984876669939</v>
      </c>
      <c r="G19" s="39">
        <v>5733189</v>
      </c>
      <c r="H19" s="43">
        <f t="shared" si="3"/>
        <v>80.721809122657632</v>
      </c>
      <c r="I19" s="39">
        <v>5948795</v>
      </c>
      <c r="J19" s="43">
        <f t="shared" si="0"/>
        <v>88.116628428153447</v>
      </c>
      <c r="K19" s="39">
        <v>6415152</v>
      </c>
      <c r="L19" s="43">
        <f t="shared" si="1"/>
        <v>95.024549525429165</v>
      </c>
    </row>
    <row r="20" spans="1:12" x14ac:dyDescent="0.4">
      <c r="A20" s="168">
        <v>2800</v>
      </c>
      <c r="B20" s="84" t="s">
        <v>194</v>
      </c>
      <c r="C20" s="111">
        <v>787516</v>
      </c>
      <c r="D20" s="43">
        <v>100</v>
      </c>
      <c r="E20" s="111">
        <v>777148</v>
      </c>
      <c r="F20" s="43">
        <f t="shared" si="2"/>
        <v>98.683455320272856</v>
      </c>
      <c r="G20" s="111">
        <v>707645</v>
      </c>
      <c r="H20" s="43">
        <f t="shared" si="3"/>
        <v>89.857856856241654</v>
      </c>
      <c r="I20" s="111">
        <v>793316</v>
      </c>
      <c r="J20" s="43">
        <f t="shared" si="0"/>
        <v>102.08042740893626</v>
      </c>
      <c r="K20" s="111">
        <v>872542</v>
      </c>
      <c r="L20" s="43">
        <f t="shared" si="1"/>
        <v>112.27488200445733</v>
      </c>
    </row>
    <row r="21" spans="1:12" x14ac:dyDescent="0.4">
      <c r="A21" s="168">
        <v>3000</v>
      </c>
      <c r="B21" s="84" t="s">
        <v>96</v>
      </c>
      <c r="C21" s="111">
        <v>6216391</v>
      </c>
      <c r="D21" s="43">
        <v>100</v>
      </c>
      <c r="E21" s="111">
        <v>5454885</v>
      </c>
      <c r="F21" s="43">
        <f t="shared" si="2"/>
        <v>87.750030524141749</v>
      </c>
      <c r="G21" s="111">
        <v>4335936</v>
      </c>
      <c r="H21" s="43">
        <f t="shared" si="3"/>
        <v>69.750052723517555</v>
      </c>
      <c r="I21" s="111">
        <v>6756951</v>
      </c>
      <c r="J21" s="43">
        <f t="shared" si="0"/>
        <v>123.86972410967417</v>
      </c>
      <c r="K21" s="111">
        <v>6917367</v>
      </c>
      <c r="L21" s="43">
        <f t="shared" si="1"/>
        <v>126.81050104630987</v>
      </c>
    </row>
    <row r="22" spans="1:12" x14ac:dyDescent="0.4">
      <c r="A22" s="170"/>
      <c r="B22" s="83"/>
      <c r="C22" s="54"/>
      <c r="D22" s="50"/>
      <c r="E22" s="54"/>
      <c r="F22" s="50"/>
      <c r="G22" s="54"/>
      <c r="H22" s="50"/>
      <c r="I22" s="54"/>
      <c r="J22" s="50"/>
      <c r="K22" s="54"/>
      <c r="L22" s="50"/>
    </row>
  </sheetData>
  <mergeCells count="6">
    <mergeCell ref="K2:L2"/>
    <mergeCell ref="B2:B3"/>
    <mergeCell ref="C2:D2"/>
    <mergeCell ref="E2:F2"/>
    <mergeCell ref="G2:H2"/>
    <mergeCell ref="I2:J2"/>
  </mergeCells>
  <phoneticPr fontId="2"/>
  <pageMargins left="0.70866141732283472" right="0.70866141732283472" top="0.74803149606299213" bottom="0.74803149606299213" header="0.31496062992125984" footer="0.31496062992125984"/>
  <pageSetup paperSize="9" scale="8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vt:i4>
      </vt:variant>
    </vt:vector>
  </HeadingPairs>
  <TitlesOfParts>
    <vt:vector size="10" baseType="lpstr">
      <vt:lpstr>INDEX</vt:lpstr>
      <vt:lpstr>第1表</vt:lpstr>
      <vt:lpstr>第2表・3表</vt:lpstr>
      <vt:lpstr>第4表①</vt:lpstr>
      <vt:lpstr>第4表②</vt:lpstr>
      <vt:lpstr>第5表</vt:lpstr>
      <vt:lpstr>第6表・7表</vt:lpstr>
      <vt:lpstr>第8表</vt:lpstr>
      <vt:lpstr>第6表・7表!Print_Area</vt:lpstr>
      <vt:lpstr>第8表!Print_Area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沼田　照美</dc:creator>
  <cp:lastModifiedBy>沼田　照美</cp:lastModifiedBy>
  <cp:lastPrinted>2024-03-13T23:23:44Z</cp:lastPrinted>
  <dcterms:created xsi:type="dcterms:W3CDTF">2023-07-10T23:38:09Z</dcterms:created>
  <dcterms:modified xsi:type="dcterms:W3CDTF">2025-03-19T02:13:49Z</dcterms:modified>
</cp:coreProperties>
</file>