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00_総務部\10_総務課\50_情報統計室（統計チーム）\050_統計データ分析\10_集計・公表資料\20_燕市の工業（工業統計・経セン）\R06_2024燕市の工業（2024年経済構造実態調査））\沼田作業中\文書管理決裁用\"/>
    </mc:Choice>
  </mc:AlternateContent>
  <bookViews>
    <workbookView xWindow="0" yWindow="0" windowWidth="20520" windowHeight="0" firstSheet="3" activeTab="7"/>
  </bookViews>
  <sheets>
    <sheet name="INDEX" sheetId="3" r:id="rId1"/>
    <sheet name="第1表" sheetId="1" r:id="rId2"/>
    <sheet name="第2表・3表" sheetId="2" r:id="rId3"/>
    <sheet name="第4表①" sheetId="4" r:id="rId4"/>
    <sheet name="第4表②" sheetId="5" r:id="rId5"/>
    <sheet name="第5表" sheetId="6" r:id="rId6"/>
    <sheet name="第6表・7表" sheetId="7" r:id="rId7"/>
    <sheet name="第8表" sheetId="8" r:id="rId8"/>
  </sheets>
  <definedNames>
    <definedName name="_xlnm.Print_Area" localSheetId="1">第1表!$A$1:$O$19</definedName>
    <definedName name="_xlnm.Print_Area" localSheetId="3">第4表①!$A$1:$G$39</definedName>
    <definedName name="_xlnm.Print_Area" localSheetId="4">第4表②!$A$1:$O$37</definedName>
    <definedName name="_xlnm.Print_Area" localSheetId="6">第6表・7表!$A$1:$N$48</definedName>
    <definedName name="_xlnm.Print_Area" localSheetId="7">第8表!$A$1:$J$22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6" l="1"/>
  <c r="P19" i="6"/>
  <c r="P17" i="6"/>
  <c r="P16" i="6"/>
  <c r="P15" i="6"/>
  <c r="P14" i="6"/>
  <c r="P13" i="6"/>
  <c r="P12" i="6"/>
  <c r="P11" i="6"/>
  <c r="P10" i="6"/>
  <c r="P9" i="6"/>
  <c r="P8" i="6"/>
  <c r="P7" i="6"/>
  <c r="F7" i="5" l="1"/>
  <c r="N33" i="7" l="1"/>
  <c r="N34" i="7"/>
  <c r="N35" i="7"/>
  <c r="N36" i="7"/>
  <c r="N37" i="7"/>
  <c r="N38" i="7"/>
  <c r="N39" i="7"/>
  <c r="N40" i="7"/>
  <c r="N41" i="7"/>
  <c r="N42" i="7"/>
  <c r="N43" i="7"/>
  <c r="N44" i="7"/>
  <c r="N45" i="7"/>
  <c r="N46" i="7"/>
  <c r="N47" i="7"/>
  <c r="N31" i="7"/>
  <c r="K33" i="7"/>
  <c r="K34" i="7"/>
  <c r="K35" i="7"/>
  <c r="K36" i="7"/>
  <c r="K37" i="7"/>
  <c r="K38" i="7"/>
  <c r="K39" i="7"/>
  <c r="K40" i="7"/>
  <c r="K41" i="7"/>
  <c r="K42" i="7"/>
  <c r="K43" i="7"/>
  <c r="K44" i="7"/>
  <c r="K45" i="7"/>
  <c r="K46" i="7"/>
  <c r="K47" i="7"/>
  <c r="K31" i="7"/>
  <c r="H33" i="7"/>
  <c r="H34" i="7"/>
  <c r="H35" i="7"/>
  <c r="H36" i="7"/>
  <c r="H37" i="7"/>
  <c r="H38" i="7"/>
  <c r="H39" i="7"/>
  <c r="H40" i="7"/>
  <c r="H41" i="7"/>
  <c r="H42" i="7"/>
  <c r="H43" i="7"/>
  <c r="H44" i="7"/>
  <c r="H45" i="7"/>
  <c r="H46" i="7"/>
  <c r="H47" i="7"/>
  <c r="H31" i="7"/>
  <c r="N7" i="7"/>
  <c r="K9" i="7"/>
  <c r="K10" i="7"/>
  <c r="K11" i="7"/>
  <c r="K12" i="7"/>
  <c r="K13" i="7"/>
  <c r="K14" i="7"/>
  <c r="K15" i="7"/>
  <c r="K16" i="7"/>
  <c r="K17" i="7"/>
  <c r="K18" i="7"/>
  <c r="K19" i="7"/>
  <c r="K20" i="7"/>
  <c r="K21" i="7"/>
  <c r="K22" i="7"/>
  <c r="K23" i="7"/>
  <c r="K7" i="7"/>
  <c r="H9" i="7"/>
  <c r="H10" i="7"/>
  <c r="H11" i="7"/>
  <c r="H12" i="7"/>
  <c r="H13" i="7"/>
  <c r="H14" i="7"/>
  <c r="H15" i="7"/>
  <c r="H16" i="7"/>
  <c r="H17" i="7"/>
  <c r="H18" i="7"/>
  <c r="H19" i="7"/>
  <c r="H20" i="7"/>
  <c r="H21" i="7"/>
  <c r="H22" i="7"/>
  <c r="H23" i="7"/>
  <c r="H7" i="7"/>
  <c r="J7" i="8" l="1"/>
  <c r="J8" i="8"/>
  <c r="J10" i="8"/>
  <c r="J11" i="8"/>
  <c r="J13" i="8"/>
  <c r="J14" i="8"/>
  <c r="J15" i="8"/>
  <c r="J16" i="8"/>
  <c r="J17" i="8"/>
  <c r="J18" i="8"/>
  <c r="J19" i="8"/>
  <c r="J20" i="8"/>
  <c r="J21" i="8"/>
  <c r="J5" i="8"/>
  <c r="H10" i="8" l="1"/>
  <c r="H11" i="8"/>
  <c r="H13" i="8"/>
  <c r="H14" i="8"/>
  <c r="H15" i="8"/>
  <c r="H16" i="8"/>
  <c r="H17" i="8"/>
  <c r="H18" i="8"/>
  <c r="H19" i="8"/>
  <c r="H20" i="8"/>
  <c r="H21" i="8"/>
  <c r="H7" i="8"/>
  <c r="H8" i="8"/>
  <c r="H5" i="8"/>
  <c r="F7" i="8"/>
  <c r="F8" i="8"/>
  <c r="F10" i="8"/>
  <c r="F11" i="8"/>
  <c r="F13" i="8"/>
  <c r="F14" i="8"/>
  <c r="F15" i="8"/>
  <c r="F16" i="8"/>
  <c r="F17" i="8"/>
  <c r="F18" i="8"/>
  <c r="F19" i="8"/>
  <c r="F20" i="8"/>
  <c r="F21" i="8"/>
  <c r="F5" i="8"/>
  <c r="N10" i="7" l="1"/>
  <c r="N11" i="7"/>
  <c r="N12" i="7"/>
  <c r="N13" i="7"/>
  <c r="N14" i="7"/>
  <c r="N15" i="7"/>
  <c r="N16" i="7"/>
  <c r="N17" i="7"/>
  <c r="N18" i="7"/>
  <c r="N19" i="7"/>
  <c r="N20" i="7"/>
  <c r="N21" i="7"/>
  <c r="N22" i="7"/>
  <c r="N23" i="7"/>
  <c r="N9" i="7"/>
  <c r="G9" i="4" l="1"/>
  <c r="F9" i="4"/>
  <c r="F10" i="4"/>
  <c r="O19" i="1" l="1"/>
  <c r="N19" i="1"/>
  <c r="J19" i="1"/>
  <c r="I19" i="1"/>
  <c r="F19" i="1"/>
  <c r="E19" i="1"/>
  <c r="O19" i="6" l="1"/>
  <c r="K19" i="6"/>
  <c r="J19" i="6"/>
  <c r="G19" i="6"/>
  <c r="F19" i="6"/>
  <c r="O17" i="6"/>
  <c r="K17" i="6"/>
  <c r="J17" i="6"/>
  <c r="G17" i="6"/>
  <c r="F17" i="6"/>
  <c r="O16" i="6"/>
  <c r="K16" i="6"/>
  <c r="J16" i="6"/>
  <c r="G16" i="6"/>
  <c r="F16" i="6"/>
  <c r="O15" i="6"/>
  <c r="K15" i="6"/>
  <c r="J15" i="6"/>
  <c r="G15" i="6"/>
  <c r="F15" i="6"/>
  <c r="O14" i="6"/>
  <c r="K14" i="6"/>
  <c r="J14" i="6"/>
  <c r="G14" i="6"/>
  <c r="F14" i="6"/>
  <c r="O13" i="6"/>
  <c r="K13" i="6"/>
  <c r="J13" i="6"/>
  <c r="G13" i="6"/>
  <c r="F13" i="6"/>
  <c r="O12" i="6"/>
  <c r="K12" i="6"/>
  <c r="J12" i="6"/>
  <c r="G12" i="6"/>
  <c r="F12" i="6"/>
  <c r="O11" i="6"/>
  <c r="K11" i="6"/>
  <c r="J11" i="6"/>
  <c r="G11" i="6"/>
  <c r="F11" i="6"/>
  <c r="O10" i="6"/>
  <c r="K10" i="6"/>
  <c r="J10" i="6"/>
  <c r="G10" i="6"/>
  <c r="F10" i="6"/>
  <c r="O9" i="6"/>
  <c r="K9" i="6"/>
  <c r="J9" i="6"/>
  <c r="G9" i="6"/>
  <c r="F9" i="6"/>
  <c r="O8" i="6"/>
  <c r="K8" i="6"/>
  <c r="J8" i="6"/>
  <c r="G8" i="6"/>
  <c r="F8" i="6"/>
  <c r="O7" i="6"/>
  <c r="K7" i="6"/>
  <c r="J7" i="6"/>
  <c r="G7" i="6"/>
  <c r="F7" i="6"/>
  <c r="O38" i="5"/>
  <c r="N38" i="5"/>
  <c r="J38" i="5"/>
  <c r="I38" i="5"/>
  <c r="H38" i="5"/>
  <c r="E38" i="5"/>
  <c r="D38" i="5"/>
  <c r="C38" i="5"/>
  <c r="L37" i="5"/>
  <c r="K37" i="5"/>
  <c r="G37" i="5"/>
  <c r="F37" i="5"/>
  <c r="L36" i="5"/>
  <c r="K36" i="5"/>
  <c r="G36" i="5"/>
  <c r="F36" i="5"/>
  <c r="L35" i="5"/>
  <c r="K35" i="5"/>
  <c r="G35" i="5"/>
  <c r="F35" i="5"/>
  <c r="L34" i="5"/>
  <c r="K34" i="5"/>
  <c r="G34" i="5"/>
  <c r="F34" i="5"/>
  <c r="L33" i="5"/>
  <c r="K33" i="5"/>
  <c r="G33" i="5"/>
  <c r="F33" i="5"/>
  <c r="L32" i="5"/>
  <c r="K32" i="5"/>
  <c r="G32" i="5"/>
  <c r="F32" i="5"/>
  <c r="L29" i="5"/>
  <c r="K29" i="5"/>
  <c r="G29" i="5"/>
  <c r="F29" i="5"/>
  <c r="L28" i="5"/>
  <c r="K28" i="5"/>
  <c r="G28" i="5"/>
  <c r="F28" i="5"/>
  <c r="L27" i="5"/>
  <c r="K27" i="5"/>
  <c r="G27" i="5"/>
  <c r="F27" i="5"/>
  <c r="L26" i="5"/>
  <c r="K26" i="5"/>
  <c r="G26" i="5"/>
  <c r="F26" i="5"/>
  <c r="L25" i="5"/>
  <c r="K25" i="5"/>
  <c r="G25" i="5"/>
  <c r="F25" i="5"/>
  <c r="L24" i="5"/>
  <c r="K24" i="5"/>
  <c r="G24" i="5"/>
  <c r="F24" i="5"/>
  <c r="L23" i="5"/>
  <c r="K23" i="5"/>
  <c r="G23" i="5"/>
  <c r="F23" i="5"/>
  <c r="L22" i="5"/>
  <c r="K22" i="5"/>
  <c r="G22" i="5"/>
  <c r="F22" i="5"/>
  <c r="L21" i="5"/>
  <c r="K21" i="5"/>
  <c r="G21" i="5"/>
  <c r="F21" i="5"/>
  <c r="L20" i="5"/>
  <c r="K20" i="5"/>
  <c r="G20" i="5"/>
  <c r="F20" i="5"/>
  <c r="L19" i="5"/>
  <c r="K19" i="5"/>
  <c r="G19" i="5"/>
  <c r="F19" i="5"/>
  <c r="L18" i="5"/>
  <c r="K18" i="5"/>
  <c r="G18" i="5"/>
  <c r="F18" i="5"/>
  <c r="L16" i="5"/>
  <c r="K16" i="5"/>
  <c r="G16" i="5"/>
  <c r="F16" i="5"/>
  <c r="L13" i="5"/>
  <c r="K13" i="5"/>
  <c r="G13" i="5"/>
  <c r="F13" i="5"/>
  <c r="L12" i="5"/>
  <c r="K12" i="5"/>
  <c r="G12" i="5"/>
  <c r="F12" i="5"/>
  <c r="L11" i="5"/>
  <c r="K11" i="5"/>
  <c r="G11" i="5"/>
  <c r="F11" i="5"/>
  <c r="L10" i="5"/>
  <c r="K10" i="5"/>
  <c r="G10" i="5"/>
  <c r="F10" i="5"/>
  <c r="L9" i="5"/>
  <c r="K9" i="5"/>
  <c r="G9" i="5"/>
  <c r="F9" i="5"/>
  <c r="L7" i="5"/>
  <c r="K7" i="5"/>
  <c r="G7" i="5"/>
  <c r="L5" i="5"/>
  <c r="G5" i="5"/>
  <c r="F29" i="4"/>
  <c r="F28" i="4"/>
  <c r="F27" i="4"/>
  <c r="F26" i="4"/>
  <c r="F25" i="4"/>
  <c r="F24" i="4"/>
  <c r="F23" i="4"/>
  <c r="F22" i="4"/>
  <c r="F21" i="4"/>
  <c r="F20" i="4"/>
  <c r="F19" i="4"/>
  <c r="F18" i="4"/>
  <c r="F16" i="4"/>
  <c r="F13" i="4"/>
  <c r="F12" i="4"/>
  <c r="F11" i="4"/>
  <c r="F7" i="4"/>
  <c r="E39" i="4"/>
  <c r="D39" i="4"/>
  <c r="F37" i="4" s="1"/>
  <c r="G37" i="4"/>
  <c r="G36" i="4"/>
  <c r="G35" i="4"/>
  <c r="G34" i="4"/>
  <c r="G33" i="4"/>
  <c r="G32" i="4"/>
  <c r="G29" i="4"/>
  <c r="G28" i="4"/>
  <c r="G27" i="4"/>
  <c r="G26" i="4"/>
  <c r="G25" i="4"/>
  <c r="G24" i="4"/>
  <c r="G23" i="4"/>
  <c r="G22" i="4"/>
  <c r="G21" i="4"/>
  <c r="G20" i="4"/>
  <c r="G19" i="4"/>
  <c r="G18" i="4"/>
  <c r="G16" i="4"/>
  <c r="G13" i="4"/>
  <c r="G12" i="4"/>
  <c r="G11" i="4"/>
  <c r="G10" i="4"/>
  <c r="G7" i="4"/>
  <c r="G5" i="4"/>
  <c r="H83" i="2"/>
  <c r="H82" i="2"/>
  <c r="H81" i="2"/>
  <c r="H80" i="2"/>
  <c r="H79" i="2"/>
  <c r="H78" i="2"/>
  <c r="H77"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1" i="2"/>
  <c r="I50" i="2"/>
  <c r="I49" i="2"/>
  <c r="H39" i="2"/>
  <c r="H38" i="2"/>
  <c r="H37" i="2"/>
  <c r="H36" i="2"/>
  <c r="H35" i="2"/>
  <c r="H34" i="2"/>
  <c r="H33"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I6" i="2"/>
  <c r="O18" i="1"/>
  <c r="N18" i="1"/>
  <c r="J18" i="1"/>
  <c r="I18" i="1"/>
  <c r="F18" i="1"/>
  <c r="E18" i="1"/>
  <c r="O17" i="1"/>
  <c r="N17" i="1"/>
  <c r="J17" i="1"/>
  <c r="I17" i="1"/>
  <c r="F17" i="1"/>
  <c r="E17" i="1"/>
  <c r="O16" i="1"/>
  <c r="N16" i="1"/>
  <c r="J16" i="1"/>
  <c r="I16" i="1"/>
  <c r="F16" i="1"/>
  <c r="E16" i="1"/>
  <c r="O15" i="1"/>
  <c r="N15" i="1"/>
  <c r="J15" i="1"/>
  <c r="I15" i="1"/>
  <c r="F15" i="1"/>
  <c r="E15" i="1"/>
  <c r="O14" i="1"/>
  <c r="N14" i="1"/>
  <c r="J14" i="1"/>
  <c r="I14" i="1"/>
  <c r="F14" i="1"/>
  <c r="E14" i="1"/>
  <c r="O13" i="1"/>
  <c r="N13" i="1"/>
  <c r="J13" i="1"/>
  <c r="I13" i="1"/>
  <c r="F13" i="1"/>
  <c r="E13" i="1"/>
  <c r="O12" i="1"/>
  <c r="N12" i="1"/>
  <c r="J12" i="1"/>
  <c r="I12" i="1"/>
  <c r="F12" i="1"/>
  <c r="E12" i="1"/>
  <c r="O11" i="1"/>
  <c r="N11" i="1"/>
  <c r="J11" i="1"/>
  <c r="I11" i="1"/>
  <c r="F11" i="1"/>
  <c r="E11" i="1"/>
  <c r="O10" i="1"/>
  <c r="N10" i="1"/>
  <c r="J10" i="1"/>
  <c r="I10" i="1"/>
  <c r="F10" i="1"/>
  <c r="E10" i="1"/>
  <c r="O9" i="1"/>
  <c r="N9" i="1"/>
  <c r="J9" i="1"/>
  <c r="I9" i="1"/>
  <c r="F9" i="1"/>
  <c r="E9" i="1"/>
  <c r="O8" i="1"/>
  <c r="N8" i="1"/>
  <c r="J8" i="1"/>
  <c r="I8" i="1"/>
  <c r="F8" i="1"/>
  <c r="E8" i="1"/>
  <c r="O7" i="1"/>
  <c r="N7" i="1"/>
  <c r="J7" i="1"/>
  <c r="I7" i="1"/>
  <c r="F7" i="1"/>
  <c r="E7" i="1"/>
  <c r="N6" i="1"/>
  <c r="I6" i="1"/>
  <c r="E6" i="1"/>
  <c r="F34" i="4" l="1"/>
  <c r="F35" i="4"/>
  <c r="F32" i="4"/>
  <c r="F36" i="4"/>
  <c r="F33" i="4"/>
</calcChain>
</file>

<file path=xl/sharedStrings.xml><?xml version="1.0" encoding="utf-8"?>
<sst xmlns="http://schemas.openxmlformats.org/spreadsheetml/2006/main" count="631" uniqueCount="294">
  <si>
    <t>％</t>
  </si>
  <si>
    <t>(2,557)</t>
  </si>
  <si>
    <t>(2,228)</t>
  </si>
  <si>
    <t>(2,484)</t>
  </si>
  <si>
    <t>(2,423)</t>
  </si>
  <si>
    <t>(2,322)</t>
  </si>
  <si>
    <t>(1,852)</t>
  </si>
  <si>
    <t>(2,110)</t>
  </si>
  <si>
    <t>(1,996)</t>
  </si>
  <si>
    <t>-</t>
  </si>
  <si>
    <t>(1,328)</t>
  </si>
  <si>
    <t>産業中分類</t>
    <rPh sb="0" eb="2">
      <t>サンギョウ</t>
    </rPh>
    <rPh sb="2" eb="3">
      <t>チュウ</t>
    </rPh>
    <rPh sb="3" eb="5">
      <t>ブンルイ</t>
    </rPh>
    <phoneticPr fontId="1"/>
  </si>
  <si>
    <t>従業者規模</t>
    <rPh sb="0" eb="3">
      <t>ジュウギョウシャ</t>
    </rPh>
    <rPh sb="3" eb="5">
      <t>キボ</t>
    </rPh>
    <phoneticPr fontId="1"/>
  </si>
  <si>
    <t>構成比</t>
    <rPh sb="0" eb="3">
      <t>コウセイヒ</t>
    </rPh>
    <phoneticPr fontId="1"/>
  </si>
  <si>
    <t>食料品</t>
    <rPh sb="0" eb="3">
      <t>ショクリョウヒン</t>
    </rPh>
    <phoneticPr fontId="1"/>
  </si>
  <si>
    <t>飲料</t>
  </si>
  <si>
    <t>繊維・衣服</t>
    <rPh sb="0" eb="2">
      <t>センイ</t>
    </rPh>
    <rPh sb="3" eb="5">
      <t>イフク</t>
    </rPh>
    <phoneticPr fontId="1"/>
  </si>
  <si>
    <t>(4)</t>
  </si>
  <si>
    <t>木材</t>
    <rPh sb="0" eb="2">
      <t>モクザイ</t>
    </rPh>
    <phoneticPr fontId="1"/>
  </si>
  <si>
    <t>家具</t>
    <rPh sb="0" eb="2">
      <t>カグ</t>
    </rPh>
    <phoneticPr fontId="1"/>
  </si>
  <si>
    <t>紙加工品</t>
    <rPh sb="0" eb="1">
      <t>カミ</t>
    </rPh>
    <rPh sb="1" eb="3">
      <t>カコウ</t>
    </rPh>
    <rPh sb="3" eb="4">
      <t>ヒン</t>
    </rPh>
    <phoneticPr fontId="1"/>
  </si>
  <si>
    <t>(15)</t>
  </si>
  <si>
    <t>化学製品</t>
    <rPh sb="0" eb="2">
      <t>カガク</t>
    </rPh>
    <rPh sb="2" eb="4">
      <t>セイヒン</t>
    </rPh>
    <phoneticPr fontId="1"/>
  </si>
  <si>
    <t>石油・石炭</t>
    <rPh sb="0" eb="2">
      <t>セキユ</t>
    </rPh>
    <rPh sb="3" eb="5">
      <t>セキタン</t>
    </rPh>
    <phoneticPr fontId="1"/>
  </si>
  <si>
    <t>プラスチック</t>
  </si>
  <si>
    <t>ゴム</t>
  </si>
  <si>
    <t>(2)</t>
  </si>
  <si>
    <t>窯業</t>
    <rPh sb="0" eb="1">
      <t>カマ</t>
    </rPh>
    <rPh sb="1" eb="2">
      <t>ギョウ</t>
    </rPh>
    <phoneticPr fontId="1"/>
  </si>
  <si>
    <t>鉄鋼</t>
    <rPh sb="0" eb="2">
      <t>テッコウ</t>
    </rPh>
    <phoneticPr fontId="1"/>
  </si>
  <si>
    <t>非鉄金属</t>
    <rPh sb="0" eb="1">
      <t>ヒ</t>
    </rPh>
    <rPh sb="1" eb="2">
      <t>テツ</t>
    </rPh>
    <rPh sb="2" eb="4">
      <t>キンゾク</t>
    </rPh>
    <phoneticPr fontId="1"/>
  </si>
  <si>
    <t>金属製品</t>
    <rPh sb="0" eb="2">
      <t>キンゾク</t>
    </rPh>
    <rPh sb="2" eb="4">
      <t>セイヒン</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</si>
  <si>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</si>
  <si>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</si>
  <si>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</si>
  <si>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rPh sb="0" eb="2">
      <t>デンシ</t>
    </rPh>
    <rPh sb="2" eb="4">
      <t>ブヒン</t>
    </rPh>
    <phoneticPr fontId="1"/>
  </si>
  <si>
    <t>電気機械器具</t>
    <rPh sb="0" eb="2">
      <t>デンキ</t>
    </rPh>
    <rPh sb="2" eb="4">
      <t>キカイ</t>
    </rPh>
    <rPh sb="4" eb="6">
      <t>キグ</t>
    </rPh>
    <phoneticPr fontId="1"/>
  </si>
  <si>
    <t>情報通信</t>
    <rPh sb="0" eb="2">
      <t>ジョウホウ</t>
    </rPh>
    <rPh sb="2" eb="4">
      <t>ツウシン</t>
    </rPh>
    <phoneticPr fontId="1"/>
  </si>
  <si>
    <t>輸送用機械器具</t>
    <rPh sb="0" eb="2">
      <t>ユソウ</t>
    </rPh>
    <rPh sb="2" eb="3">
      <t>ヨウ</t>
    </rPh>
    <rPh sb="3" eb="7">
      <t>キカイキグ</t>
    </rPh>
    <phoneticPr fontId="1"/>
  </si>
  <si>
    <t>その他の製品</t>
    <rPh sb="2" eb="3">
      <t>タ</t>
    </rPh>
    <rPh sb="4" eb="6">
      <t>セイヒン</t>
    </rPh>
    <phoneticPr fontId="1"/>
  </si>
  <si>
    <t>4～9人</t>
    <rPh sb="3" eb="4">
      <t>ニン</t>
    </rPh>
    <phoneticPr fontId="1"/>
  </si>
  <si>
    <t>10～19人</t>
    <rPh sb="5" eb="6">
      <t>ニン</t>
    </rPh>
    <phoneticPr fontId="1"/>
  </si>
  <si>
    <t>20～29人</t>
    <rPh sb="5" eb="6">
      <t>ニン</t>
    </rPh>
    <phoneticPr fontId="1"/>
  </si>
  <si>
    <t>30～49人</t>
    <rPh sb="5" eb="6">
      <t>ニン</t>
    </rPh>
    <phoneticPr fontId="1"/>
  </si>
  <si>
    <t>50～99人</t>
    <rPh sb="5" eb="6">
      <t>ニン</t>
    </rPh>
    <phoneticPr fontId="1"/>
  </si>
  <si>
    <t>100人以上</t>
    <rPh sb="3" eb="4">
      <t>ニン</t>
    </rPh>
    <rPh sb="4" eb="6">
      <t>イジョウ</t>
    </rPh>
    <phoneticPr fontId="1"/>
  </si>
  <si>
    <t>総数</t>
    <rPh sb="0" eb="2">
      <t>ソウスウ</t>
    </rPh>
    <phoneticPr fontId="1"/>
  </si>
  <si>
    <t>(26)</t>
  </si>
  <si>
    <t>印刷</t>
    <rPh sb="0" eb="2">
      <t>インサツ</t>
    </rPh>
    <phoneticPr fontId="3"/>
  </si>
  <si>
    <t>万円</t>
    <rPh sb="0" eb="2">
      <t>マンエン</t>
    </rPh>
    <phoneticPr fontId="1"/>
  </si>
  <si>
    <t>x</t>
  </si>
  <si>
    <t>第5表　金属製品製造業の推移(燕地区・吉田地区・分水地区の合計)</t>
    <rPh sb="0" eb="1">
      <t>ダイ</t>
    </rPh>
    <rPh sb="2" eb="3">
      <t>ヒョウ</t>
    </rPh>
    <rPh sb="4" eb="6">
      <t>キンゾク</t>
    </rPh>
    <rPh sb="6" eb="8">
      <t>セイヒン</t>
    </rPh>
    <rPh sb="8" eb="11">
      <t>セイゾウギョウ</t>
    </rPh>
    <rPh sb="12" eb="14">
      <t>スイイ</t>
    </rPh>
    <rPh sb="15" eb="16">
      <t>ツバメ</t>
    </rPh>
    <rPh sb="16" eb="18">
      <t>チク</t>
    </rPh>
    <rPh sb="19" eb="21">
      <t>ヨシダ</t>
    </rPh>
    <rPh sb="21" eb="23">
      <t>チク</t>
    </rPh>
    <rPh sb="24" eb="26">
      <t>ブンスイ</t>
    </rPh>
    <rPh sb="26" eb="28">
      <t>チク</t>
    </rPh>
    <rPh sb="29" eb="31">
      <t>ゴウケイ</t>
    </rPh>
    <phoneticPr fontId="1"/>
  </si>
  <si>
    <t>(1,656)</t>
  </si>
  <si>
    <t>(1,807)</t>
  </si>
  <si>
    <t>(1,775)</t>
  </si>
  <si>
    <t>(1,688)</t>
  </si>
  <si>
    <t>(1,528)</t>
  </si>
  <si>
    <t>(1,429)</t>
  </si>
  <si>
    <t>(1,471)</t>
  </si>
  <si>
    <t>(-)</t>
  </si>
  <si>
    <t>年次</t>
    <rPh sb="0" eb="2">
      <t>ネンジ</t>
    </rPh>
    <phoneticPr fontId="2"/>
  </si>
  <si>
    <t>事業所数</t>
    <rPh sb="0" eb="3">
      <t>ジギョウショ</t>
    </rPh>
    <rPh sb="3" eb="4">
      <t>スウ</t>
    </rPh>
    <phoneticPr fontId="2"/>
  </si>
  <si>
    <t>前年比</t>
    <rPh sb="0" eb="2">
      <t>ゼンネン</t>
    </rPh>
    <rPh sb="2" eb="3">
      <t>ヒ</t>
    </rPh>
    <phoneticPr fontId="2"/>
  </si>
  <si>
    <t>平成</t>
    <rPh sb="0" eb="2">
      <t>ヘイセイ</t>
    </rPh>
    <phoneticPr fontId="2"/>
  </si>
  <si>
    <t>22年</t>
    <rPh sb="2" eb="3">
      <t>ネン</t>
    </rPh>
    <phoneticPr fontId="2"/>
  </si>
  <si>
    <t>令和元年</t>
    <rPh sb="0" eb="2">
      <t>レイワ</t>
    </rPh>
    <rPh sb="2" eb="4">
      <t>ガンネン</t>
    </rPh>
    <phoneticPr fontId="2"/>
  </si>
  <si>
    <t>従業者数</t>
    <rPh sb="0" eb="3">
      <t>ジュウギョウシャ</t>
    </rPh>
    <rPh sb="3" eb="4">
      <t>スウ</t>
    </rPh>
    <phoneticPr fontId="2"/>
  </si>
  <si>
    <t>人数</t>
    <rPh sb="0" eb="2">
      <t>ニンズウ</t>
    </rPh>
    <phoneticPr fontId="2"/>
  </si>
  <si>
    <t>人</t>
    <rPh sb="0" eb="1">
      <t>ニン</t>
    </rPh>
    <phoneticPr fontId="2"/>
  </si>
  <si>
    <t>製造品出荷額等</t>
    <rPh sb="0" eb="3">
      <t>セイゾウヒン</t>
    </rPh>
    <rPh sb="3" eb="5">
      <t>シュッカ</t>
    </rPh>
    <rPh sb="5" eb="6">
      <t>ガク</t>
    </rPh>
    <rPh sb="6" eb="7">
      <t>トウ</t>
    </rPh>
    <phoneticPr fontId="2"/>
  </si>
  <si>
    <t>金額</t>
    <rPh sb="0" eb="2">
      <t>キンガク</t>
    </rPh>
    <phoneticPr fontId="2"/>
  </si>
  <si>
    <t>万円</t>
    <rPh sb="0" eb="2">
      <t>マンエン</t>
    </rPh>
    <phoneticPr fontId="2"/>
  </si>
  <si>
    <t>令和</t>
    <rPh sb="0" eb="2">
      <t>レイワ</t>
    </rPh>
    <phoneticPr fontId="2"/>
  </si>
  <si>
    <t>元年</t>
    <rPh sb="0" eb="2">
      <t>ガンネン</t>
    </rPh>
    <phoneticPr fontId="2"/>
  </si>
  <si>
    <t>情     報     通     信</t>
    <rPh sb="0" eb="1">
      <t>ジョウ</t>
    </rPh>
    <rPh sb="6" eb="7">
      <t>ホウ</t>
    </rPh>
    <rPh sb="12" eb="13">
      <t>ツウ</t>
    </rPh>
    <rPh sb="18" eb="19">
      <t>シン</t>
    </rPh>
    <phoneticPr fontId="2"/>
  </si>
  <si>
    <t>統計表番号</t>
    <rPh sb="0" eb="3">
      <t>トウケイヒョウ</t>
    </rPh>
    <rPh sb="3" eb="5">
      <t>バンゴウ</t>
    </rPh>
    <phoneticPr fontId="4"/>
  </si>
  <si>
    <t>名　　称</t>
    <rPh sb="0" eb="1">
      <t>メイ</t>
    </rPh>
    <rPh sb="3" eb="4">
      <t>ショウ</t>
    </rPh>
    <phoneticPr fontId="4"/>
  </si>
  <si>
    <t>第1表</t>
    <rPh sb="0" eb="1">
      <t>ダイ</t>
    </rPh>
    <rPh sb="2" eb="3">
      <t>ヒョウ</t>
    </rPh>
    <phoneticPr fontId="2"/>
  </si>
  <si>
    <t>第2表・3表</t>
    <rPh sb="0" eb="1">
      <t>ダイ</t>
    </rPh>
    <rPh sb="2" eb="3">
      <t>ヒョウ</t>
    </rPh>
    <rPh sb="5" eb="6">
      <t>ヒョウ</t>
    </rPh>
    <phoneticPr fontId="2"/>
  </si>
  <si>
    <t>第4表①</t>
    <rPh sb="0" eb="1">
      <t>ダイ</t>
    </rPh>
    <rPh sb="2" eb="3">
      <t>ヒョウ</t>
    </rPh>
    <phoneticPr fontId="2"/>
  </si>
  <si>
    <t>第4表②</t>
    <rPh sb="0" eb="1">
      <t>ダイ</t>
    </rPh>
    <rPh sb="2" eb="3">
      <t>ヒョウ</t>
    </rPh>
    <phoneticPr fontId="2"/>
  </si>
  <si>
    <t>第5表</t>
    <rPh sb="0" eb="1">
      <t>ダイ</t>
    </rPh>
    <rPh sb="2" eb="3">
      <t>ヒョウ</t>
    </rPh>
    <phoneticPr fontId="2"/>
  </si>
  <si>
    <t>第6表・7表</t>
    <rPh sb="0" eb="1">
      <t>ダイ</t>
    </rPh>
    <rPh sb="2" eb="3">
      <t>ヒョウ</t>
    </rPh>
    <rPh sb="5" eb="6">
      <t>ヒョウ</t>
    </rPh>
    <phoneticPr fontId="2"/>
  </si>
  <si>
    <t>第8表</t>
    <rPh sb="0" eb="1">
      <t>ダイ</t>
    </rPh>
    <rPh sb="2" eb="3">
      <t>ヒョウ</t>
    </rPh>
    <phoneticPr fontId="2"/>
  </si>
  <si>
    <t>年次別事業所数、従業者数、製造品出荷額等　(燕地区・吉田地区・分水地区の合計)</t>
    <phoneticPr fontId="2"/>
  </si>
  <si>
    <t>産業中分類・従業者規模別前年比較表(事業所数)・産業中分類・従業者規模別前年比較表(従業者数)</t>
    <phoneticPr fontId="2"/>
  </si>
  <si>
    <t>産業中分類・従業者規模別前年比較表(製造品出荷額等)</t>
    <phoneticPr fontId="2"/>
  </si>
  <si>
    <t>産業中分類・従業者規模別前年比較表(工業支出額・付加価値額)</t>
    <phoneticPr fontId="2"/>
  </si>
  <si>
    <t>金属製品製造業の推移(燕地区・吉田地区・分水地区の合計)</t>
    <phoneticPr fontId="2"/>
  </si>
  <si>
    <t>第6表　主要業種別事業所数の推移(燕地区・吉田地区・分水地区の合計)</t>
    <rPh sb="0" eb="1">
      <t>ダイ</t>
    </rPh>
    <rPh sb="2" eb="3">
      <t>ヒョウ</t>
    </rPh>
    <rPh sb="4" eb="6">
      <t>シュヨウ</t>
    </rPh>
    <rPh sb="6" eb="8">
      <t>ギョウシュ</t>
    </rPh>
    <rPh sb="8" eb="9">
      <t>ベツ</t>
    </rPh>
    <rPh sb="9" eb="12">
      <t>ジギョウショ</t>
    </rPh>
    <rPh sb="12" eb="13">
      <t>スウ</t>
    </rPh>
    <rPh sb="14" eb="16">
      <t>スイイ</t>
    </rPh>
    <rPh sb="17" eb="18">
      <t>ツバメ</t>
    </rPh>
    <rPh sb="18" eb="20">
      <t>チク</t>
    </rPh>
    <rPh sb="21" eb="23">
      <t>ヨシダ</t>
    </rPh>
    <rPh sb="23" eb="25">
      <t>チク</t>
    </rPh>
    <rPh sb="26" eb="28">
      <t>ブンスイ</t>
    </rPh>
    <rPh sb="28" eb="30">
      <t>チク</t>
    </rPh>
    <rPh sb="31" eb="33">
      <t>ゴウケイ</t>
    </rPh>
    <phoneticPr fontId="1"/>
  </si>
  <si>
    <t>第8表　主要業種別製造品出荷額等の推移(燕地区・吉田地区・分水地区の合計)</t>
    <rPh sb="0" eb="1">
      <t>ダイ</t>
    </rPh>
    <rPh sb="2" eb="3">
      <t>ヒョウ</t>
    </rPh>
    <rPh sb="4" eb="9">
      <t>シュヨウギョウシュベツ</t>
    </rPh>
    <rPh sb="9" eb="12">
      <t>セイゾウヒン</t>
    </rPh>
    <rPh sb="12" eb="14">
      <t>シュッカ</t>
    </rPh>
    <rPh sb="14" eb="15">
      <t>ガク</t>
    </rPh>
    <rPh sb="15" eb="16">
      <t>トウ</t>
    </rPh>
    <rPh sb="17" eb="19">
      <t>スイイ</t>
    </rPh>
    <rPh sb="20" eb="21">
      <t>ツバメ</t>
    </rPh>
    <rPh sb="21" eb="23">
      <t>チク</t>
    </rPh>
    <rPh sb="24" eb="26">
      <t>ヨシダ</t>
    </rPh>
    <rPh sb="26" eb="28">
      <t>チク</t>
    </rPh>
    <rPh sb="29" eb="31">
      <t>ブンスイ</t>
    </rPh>
    <rPh sb="31" eb="33">
      <t>チク</t>
    </rPh>
    <rPh sb="34" eb="36">
      <t>ゴウケイ</t>
    </rPh>
    <phoneticPr fontId="1"/>
  </si>
  <si>
    <t>主要業種別　製造品出荷額等の推移(燕地区・吉田地区・分水地区の合計)</t>
    <phoneticPr fontId="2"/>
  </si>
  <si>
    <t>主要業種別　事業所数の推移・従業者数の推移(燕地区・吉田地区・分水地区の合計)</t>
    <phoneticPr fontId="2"/>
  </si>
  <si>
    <t>「燕市の工業」
該当ページ</t>
    <rPh sb="1" eb="3">
      <t>ツバメシ</t>
    </rPh>
    <rPh sb="4" eb="6">
      <t>コウギョウ</t>
    </rPh>
    <rPh sb="8" eb="10">
      <t>ガイトウ</t>
    </rPh>
    <phoneticPr fontId="2"/>
  </si>
  <si>
    <t>3年</t>
    <rPh sb="1" eb="2">
      <t>ネン</t>
    </rPh>
    <phoneticPr fontId="2"/>
  </si>
  <si>
    <t>産業中分類</t>
    <rPh sb="0" eb="2">
      <t>サンギョウ</t>
    </rPh>
    <rPh sb="2" eb="3">
      <t>チュウ</t>
    </rPh>
    <rPh sb="3" eb="5">
      <t>ブンルイ</t>
    </rPh>
    <phoneticPr fontId="2"/>
  </si>
  <si>
    <t>従業者規模</t>
    <rPh sb="0" eb="3">
      <t>ジュウギョウシャ</t>
    </rPh>
    <rPh sb="3" eb="5">
      <t>キボ</t>
    </rPh>
    <phoneticPr fontId="2"/>
  </si>
  <si>
    <t>構成比</t>
    <rPh sb="0" eb="3">
      <t>コウセイヒ</t>
    </rPh>
    <phoneticPr fontId="2"/>
  </si>
  <si>
    <t>総数</t>
    <rPh sb="0" eb="2">
      <t>ソウスウ</t>
    </rPh>
    <phoneticPr fontId="2"/>
  </si>
  <si>
    <t>食料品</t>
    <rPh sb="0" eb="3">
      <t>ショクリョウヒン</t>
    </rPh>
    <phoneticPr fontId="2"/>
  </si>
  <si>
    <t>繊維・衣服</t>
    <rPh sb="0" eb="2">
      <t>センイ</t>
    </rPh>
    <rPh sb="3" eb="5">
      <t>イフク</t>
    </rPh>
    <phoneticPr fontId="2"/>
  </si>
  <si>
    <t>木材</t>
    <rPh sb="0" eb="2">
      <t>モクザイ</t>
    </rPh>
    <phoneticPr fontId="2"/>
  </si>
  <si>
    <t>家具</t>
    <rPh sb="0" eb="2">
      <t>カグ</t>
    </rPh>
    <phoneticPr fontId="2"/>
  </si>
  <si>
    <t>紙加工品</t>
    <rPh sb="0" eb="1">
      <t>カミ</t>
    </rPh>
    <rPh sb="1" eb="3">
      <t>カコウ</t>
    </rPh>
    <rPh sb="3" eb="4">
      <t>ヒン</t>
    </rPh>
    <phoneticPr fontId="2"/>
  </si>
  <si>
    <t>印刷</t>
    <rPh sb="0" eb="2">
      <t>インサツ</t>
    </rPh>
    <phoneticPr fontId="4"/>
  </si>
  <si>
    <t>化学製品</t>
    <rPh sb="0" eb="2">
      <t>カガク</t>
    </rPh>
    <rPh sb="2" eb="4">
      <t>セイヒン</t>
    </rPh>
    <phoneticPr fontId="2"/>
  </si>
  <si>
    <t>石油・石炭</t>
    <rPh sb="0" eb="2">
      <t>セキユ</t>
    </rPh>
    <rPh sb="3" eb="5">
      <t>セキタン</t>
    </rPh>
    <phoneticPr fontId="2"/>
  </si>
  <si>
    <t>窯業</t>
    <rPh sb="0" eb="1">
      <t>カマ</t>
    </rPh>
    <rPh sb="1" eb="2">
      <t>ギョウ</t>
    </rPh>
    <phoneticPr fontId="2"/>
  </si>
  <si>
    <t>鉄鋼</t>
    <rPh sb="0" eb="2">
      <t>テッコウ</t>
    </rPh>
    <phoneticPr fontId="2"/>
  </si>
  <si>
    <t>非鉄金属</t>
    <rPh sb="0" eb="1">
      <t>ヒ</t>
    </rPh>
    <rPh sb="1" eb="2">
      <t>テツ</t>
    </rPh>
    <rPh sb="2" eb="4">
      <t>キンゾク</t>
    </rPh>
    <phoneticPr fontId="2"/>
  </si>
  <si>
    <t>金属製品</t>
    <rPh sb="0" eb="2">
      <t>キンゾク</t>
    </rPh>
    <rPh sb="2" eb="4">
      <t>セイヒン</t>
    </rPh>
    <phoneticPr fontId="2"/>
  </si>
  <si>
    <t>はん用機械</t>
    <rPh sb="2" eb="3">
      <t>ヨウ</t>
    </rPh>
    <rPh sb="3" eb="5">
      <t>キカイ</t>
    </rPh>
    <phoneticPr fontId="2"/>
  </si>
  <si>
    <t>生産用機械</t>
    <rPh sb="0" eb="3">
      <t>セイサンヨウ</t>
    </rPh>
    <rPh sb="3" eb="5">
      <t>キカイ</t>
    </rPh>
    <phoneticPr fontId="2"/>
  </si>
  <si>
    <t>業務用機械</t>
    <rPh sb="0" eb="3">
      <t>ギョウムヨウ</t>
    </rPh>
    <rPh sb="3" eb="5">
      <t>キカイ</t>
    </rPh>
    <phoneticPr fontId="2"/>
  </si>
  <si>
    <t>電子部品</t>
    <rPh sb="0" eb="2">
      <t>デンシ</t>
    </rPh>
    <rPh sb="2" eb="4">
      <t>ブヒン</t>
    </rPh>
    <phoneticPr fontId="2"/>
  </si>
  <si>
    <t>電気機械器具</t>
    <rPh sb="0" eb="2">
      <t>デンキ</t>
    </rPh>
    <rPh sb="2" eb="4">
      <t>キカイ</t>
    </rPh>
    <rPh sb="4" eb="6">
      <t>キグ</t>
    </rPh>
    <phoneticPr fontId="2"/>
  </si>
  <si>
    <t>情報通信</t>
    <rPh sb="0" eb="2">
      <t>ジョウホウ</t>
    </rPh>
    <rPh sb="2" eb="4">
      <t>ツウシン</t>
    </rPh>
    <phoneticPr fontId="2"/>
  </si>
  <si>
    <t>輸送用機械器具</t>
    <rPh sb="0" eb="2">
      <t>ユソウ</t>
    </rPh>
    <rPh sb="2" eb="3">
      <t>ヨウ</t>
    </rPh>
    <rPh sb="3" eb="7">
      <t>キカイキグ</t>
    </rPh>
    <phoneticPr fontId="2"/>
  </si>
  <si>
    <t>その他の製品</t>
    <rPh sb="2" eb="3">
      <t>タ</t>
    </rPh>
    <rPh sb="4" eb="6">
      <t>セイヒン</t>
    </rPh>
    <phoneticPr fontId="2"/>
  </si>
  <si>
    <t>4～9人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</si>
  <si>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</si>
  <si>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</si>
  <si>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</si>
  <si>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</si>
  <si>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</si>
  <si>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現金給与総額</t>
    <rPh sb="0" eb="2">
      <t>ゲンキン</t>
    </rPh>
    <rPh sb="2" eb="6">
      <t>キュウヨソウガク</t>
    </rPh>
    <phoneticPr fontId="2"/>
  </si>
  <si>
    <t>第1表　年次別事業所数、従業者数、製造品出荷額等</t>
    <rPh sb="0" eb="1">
      <t>ダイ</t>
    </rPh>
    <rPh sb="2" eb="3">
      <t>ヒョウ</t>
    </rPh>
    <rPh sb="4" eb="6">
      <t>ネンジ</t>
    </rPh>
    <rPh sb="6" eb="7">
      <t>ベツ</t>
    </rPh>
    <rPh sb="7" eb="10">
      <t>ジギョウショ</t>
    </rPh>
    <rPh sb="10" eb="11">
      <t>スウ</t>
    </rPh>
    <rPh sb="12" eb="15">
      <t>ジュウギョウシャ</t>
    </rPh>
    <rPh sb="15" eb="16">
      <t>スウ</t>
    </rPh>
    <rPh sb="17" eb="20">
      <t>セイゾウヒン</t>
    </rPh>
    <rPh sb="20" eb="22">
      <t>シュッカ</t>
    </rPh>
    <rPh sb="22" eb="23">
      <t>ガク</t>
    </rPh>
    <rPh sb="23" eb="24">
      <t>トウ</t>
    </rPh>
    <phoneticPr fontId="2"/>
  </si>
  <si>
    <t>(燕地区・吉田地区・分水地区の合計)</t>
    <rPh sb="1" eb="2">
      <t>ツバメ</t>
    </rPh>
    <rPh sb="2" eb="4">
      <t>チク</t>
    </rPh>
    <rPh sb="5" eb="7">
      <t>ヨシダ</t>
    </rPh>
    <rPh sb="7" eb="9">
      <t>チク</t>
    </rPh>
    <rPh sb="10" eb="12">
      <t>ブンスイ</t>
    </rPh>
    <rPh sb="12" eb="14">
      <t>チク</t>
    </rPh>
    <rPh sb="15" eb="17">
      <t>ゴウケイ</t>
    </rPh>
    <phoneticPr fontId="2"/>
  </si>
  <si>
    <t>22年比</t>
    <rPh sb="2" eb="3">
      <t>ネン</t>
    </rPh>
    <rPh sb="3" eb="4">
      <t>ヒ</t>
    </rPh>
    <phoneticPr fontId="2"/>
  </si>
  <si>
    <t>万円</t>
    <rPh sb="0" eb="1">
      <t>マン</t>
    </rPh>
    <rPh sb="1" eb="2">
      <t>エン</t>
    </rPh>
    <phoneticPr fontId="2"/>
  </si>
  <si>
    <t>元年</t>
    <rPh sb="0" eb="1">
      <t>ガン</t>
    </rPh>
    <rPh sb="1" eb="2">
      <t>ネン</t>
    </rPh>
    <phoneticPr fontId="2"/>
  </si>
  <si>
    <r>
      <rPr>
        <u/>
        <sz val="11"/>
        <color theme="1"/>
        <rFont val="ＭＳ Ｐ明朝"/>
        <family val="1"/>
        <charset val="128"/>
      </rPr>
      <t>2</t>
    </r>
    <r>
      <rPr>
        <sz val="11"/>
        <color theme="1"/>
        <rFont val="ＭＳ Ｐ明朝"/>
        <family val="1"/>
        <charset val="128"/>
      </rPr>
      <t>年</t>
    </r>
    <rPh sb="1" eb="2">
      <t>ネン</t>
    </rPh>
    <phoneticPr fontId="2"/>
  </si>
  <si>
    <r>
      <rPr>
        <u val="double"/>
        <sz val="11"/>
        <color theme="1"/>
        <rFont val="ＭＳ Ｐ明朝"/>
        <family val="1"/>
        <charset val="128"/>
      </rPr>
      <t>3</t>
    </r>
    <r>
      <rPr>
        <sz val="11"/>
        <color theme="1"/>
        <rFont val="ＭＳ Ｐ明朝"/>
        <family val="1"/>
        <charset val="128"/>
      </rPr>
      <t>年</t>
    </r>
    <rPh sb="1" eb="2">
      <t>ネン</t>
    </rPh>
    <phoneticPr fontId="2"/>
  </si>
  <si>
    <t xml:space="preserve">         従業者数</t>
    <rPh sb="9" eb="12">
      <t>ジュウギョウシャ</t>
    </rPh>
    <rPh sb="12" eb="13">
      <t>スウ</t>
    </rPh>
    <phoneticPr fontId="2"/>
  </si>
  <si>
    <t>　男</t>
    <rPh sb="1" eb="2">
      <t>オトコ</t>
    </rPh>
    <phoneticPr fontId="2"/>
  </si>
  <si>
    <t>　女</t>
    <rPh sb="1" eb="2">
      <t>オンナ</t>
    </rPh>
    <phoneticPr fontId="2"/>
  </si>
  <si>
    <t>1～3人）</t>
    <rPh sb="3" eb="4">
      <t>ニン</t>
    </rPh>
    <phoneticPr fontId="2"/>
  </si>
  <si>
    <t>個人経営を</t>
  </si>
  <si>
    <t>含まないので、</t>
  </si>
  <si>
    <t>単純比較でき</t>
    <rPh sb="0" eb="2">
      <t>タンジュン</t>
    </rPh>
    <rPh sb="2" eb="4">
      <t>ヒカク</t>
    </rPh>
    <phoneticPr fontId="2"/>
  </si>
  <si>
    <t xml:space="preserve">   総数</t>
    <rPh sb="3" eb="5">
      <t>ソウスウ</t>
    </rPh>
    <phoneticPr fontId="2"/>
  </si>
  <si>
    <t>(1～3人）</t>
    <rPh sb="4" eb="5">
      <t>ニン</t>
    </rPh>
    <phoneticPr fontId="2"/>
  </si>
  <si>
    <t>単純比較でき</t>
    <rPh sb="0" eb="2">
      <t>タンジュン</t>
    </rPh>
    <phoneticPr fontId="2"/>
  </si>
  <si>
    <t>４人以上</t>
    <rPh sb="1" eb="4">
      <t>ニンイジョウ</t>
    </rPh>
    <phoneticPr fontId="2"/>
  </si>
  <si>
    <t>全数</t>
    <rPh sb="0" eb="2">
      <t>ゼンスウ</t>
    </rPh>
    <phoneticPr fontId="2"/>
  </si>
  <si>
    <t>第3表　産業中分類・従業者規模別前年比較表(従業者数)</t>
    <rPh sb="0" eb="1">
      <t>ダイ</t>
    </rPh>
    <rPh sb="2" eb="3">
      <t>ヒョウ</t>
    </rPh>
    <rPh sb="4" eb="6">
      <t>サンギョウ</t>
    </rPh>
    <rPh sb="6" eb="9">
      <t>チュウブンルイ</t>
    </rPh>
    <rPh sb="10" eb="13">
      <t>ジュウギョウシャ</t>
    </rPh>
    <rPh sb="13" eb="16">
      <t>キボベツ</t>
    </rPh>
    <rPh sb="16" eb="18">
      <t>ゼンネン</t>
    </rPh>
    <rPh sb="18" eb="20">
      <t>ヒカク</t>
    </rPh>
    <rPh sb="20" eb="21">
      <t>ヒョウ</t>
    </rPh>
    <rPh sb="22" eb="25">
      <t>ジュウギョウシャ</t>
    </rPh>
    <rPh sb="25" eb="26">
      <t>スウ</t>
    </rPh>
    <phoneticPr fontId="2"/>
  </si>
  <si>
    <t>第2表　産業中分類・従業者規模別前年比較表(事業所数)</t>
    <rPh sb="0" eb="1">
      <t>ダイ</t>
    </rPh>
    <rPh sb="2" eb="3">
      <t>ヒョウ</t>
    </rPh>
    <rPh sb="4" eb="6">
      <t>サンギョウ</t>
    </rPh>
    <rPh sb="6" eb="7">
      <t>チュウ</t>
    </rPh>
    <rPh sb="7" eb="9">
      <t>ブンルイ</t>
    </rPh>
    <rPh sb="10" eb="13">
      <t>ジュウギョウシャ</t>
    </rPh>
    <rPh sb="13" eb="15">
      <t>キボ</t>
    </rPh>
    <rPh sb="15" eb="16">
      <t>ベツ</t>
    </rPh>
    <rPh sb="16" eb="18">
      <t>ゼンネン</t>
    </rPh>
    <rPh sb="18" eb="20">
      <t>ヒカク</t>
    </rPh>
    <rPh sb="20" eb="21">
      <t>ヒョウ</t>
    </rPh>
    <rPh sb="22" eb="25">
      <t>ジギョウショ</t>
    </rPh>
    <rPh sb="25" eb="26">
      <t>スウ</t>
    </rPh>
    <phoneticPr fontId="2"/>
  </si>
  <si>
    <t>工業支出額
（現金給与総額+原材料使用額等）※内訳は欄外</t>
    <rPh sb="0" eb="2">
      <t>コウギョウ</t>
    </rPh>
    <rPh sb="2" eb="5">
      <t>シシュツガク</t>
    </rPh>
    <rPh sb="7" eb="11">
      <t>ゲンキンキュウヨ</t>
    </rPh>
    <rPh sb="11" eb="13">
      <t>ソウガク</t>
    </rPh>
    <rPh sb="14" eb="17">
      <t>ゲンザイリョウ</t>
    </rPh>
    <rPh sb="17" eb="20">
      <t>シヨウガク</t>
    </rPh>
    <rPh sb="20" eb="21">
      <t>トウ</t>
    </rPh>
    <rPh sb="23" eb="25">
      <t>ウチワケ</t>
    </rPh>
    <rPh sb="26" eb="28">
      <t>ランガイ</t>
    </rPh>
    <phoneticPr fontId="1"/>
  </si>
  <si>
    <t>原材料使用額等</t>
    <rPh sb="0" eb="3">
      <t>ゲンザイリョウ</t>
    </rPh>
    <rPh sb="3" eb="5">
      <t>シヨウ</t>
    </rPh>
    <rPh sb="5" eb="6">
      <t>ガク</t>
    </rPh>
    <rPh sb="6" eb="7">
      <t>トウ</t>
    </rPh>
    <phoneticPr fontId="2"/>
  </si>
  <si>
    <t>令和３年</t>
    <rPh sb="0" eb="2">
      <t>レイワ</t>
    </rPh>
    <rPh sb="3" eb="4">
      <t>ネン</t>
    </rPh>
    <phoneticPr fontId="1"/>
  </si>
  <si>
    <t>第4表　産業中分類・従業者規模別前年比較表(工業支出額・付加価値額)4人以上の事業所</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4">
      <t>コウギョウ</t>
    </rPh>
    <rPh sb="24" eb="26">
      <t>シシュツ</t>
    </rPh>
    <rPh sb="26" eb="27">
      <t>ガク</t>
    </rPh>
    <rPh sb="28" eb="30">
      <t>フカ</t>
    </rPh>
    <rPh sb="30" eb="33">
      <t>カチガク</t>
    </rPh>
    <rPh sb="35" eb="38">
      <t>ニンイジョウ</t>
    </rPh>
    <rPh sb="39" eb="42">
      <t>ジギョウショ</t>
    </rPh>
    <phoneticPr fontId="1"/>
  </si>
  <si>
    <t>産業細分類</t>
    <rPh sb="0" eb="2">
      <t>サンギョウ</t>
    </rPh>
    <rPh sb="2" eb="3">
      <t>サイ</t>
    </rPh>
    <rPh sb="3" eb="5">
      <t>ブンルイ</t>
    </rPh>
    <phoneticPr fontId="2"/>
  </si>
  <si>
    <t>計</t>
    <rPh sb="0" eb="1">
      <t>ケイ</t>
    </rPh>
    <phoneticPr fontId="2"/>
  </si>
  <si>
    <t>金   属   洋   食   器</t>
    <rPh sb="0" eb="1">
      <t>キン</t>
    </rPh>
    <rPh sb="4" eb="5">
      <t>ゾク</t>
    </rPh>
    <rPh sb="8" eb="9">
      <t>ヨウ</t>
    </rPh>
    <rPh sb="12" eb="13">
      <t>ショク</t>
    </rPh>
    <rPh sb="16" eb="17">
      <t>キ</t>
    </rPh>
    <phoneticPr fontId="2"/>
  </si>
  <si>
    <t>利   器   工   匠   具</t>
    <rPh sb="0" eb="1">
      <t>リ</t>
    </rPh>
    <rPh sb="4" eb="5">
      <t>キ</t>
    </rPh>
    <rPh sb="8" eb="9">
      <t>タクミ</t>
    </rPh>
    <rPh sb="12" eb="13">
      <t>タクミ</t>
    </rPh>
    <rPh sb="16" eb="17">
      <t>グ</t>
    </rPh>
    <phoneticPr fontId="2"/>
  </si>
  <si>
    <t>作     業     工     具</t>
    <rPh sb="0" eb="1">
      <t>サク</t>
    </rPh>
    <rPh sb="6" eb="7">
      <t>ギョウ</t>
    </rPh>
    <rPh sb="12" eb="13">
      <t>タクミ</t>
    </rPh>
    <rPh sb="18" eb="19">
      <t>グ</t>
    </rPh>
    <phoneticPr fontId="2"/>
  </si>
  <si>
    <t>製     缶     板     金</t>
    <rPh sb="0" eb="1">
      <t>セイ</t>
    </rPh>
    <rPh sb="6" eb="7">
      <t>カン</t>
    </rPh>
    <rPh sb="12" eb="13">
      <t>イタ</t>
    </rPh>
    <rPh sb="18" eb="19">
      <t>キン</t>
    </rPh>
    <phoneticPr fontId="2"/>
  </si>
  <si>
    <t>金     属     器     物</t>
    <rPh sb="0" eb="1">
      <t>キン</t>
    </rPh>
    <rPh sb="6" eb="7">
      <t>ゾク</t>
    </rPh>
    <rPh sb="12" eb="13">
      <t>キ</t>
    </rPh>
    <rPh sb="18" eb="19">
      <t>ブツ</t>
    </rPh>
    <phoneticPr fontId="2"/>
  </si>
  <si>
    <t>金     属     彫     刻</t>
    <rPh sb="0" eb="1">
      <t>キン</t>
    </rPh>
    <rPh sb="6" eb="7">
      <t>ゾク</t>
    </rPh>
    <rPh sb="12" eb="13">
      <t>チョウ</t>
    </rPh>
    <rPh sb="18" eb="19">
      <t>コク</t>
    </rPh>
    <phoneticPr fontId="2"/>
  </si>
  <si>
    <t>電   気    め   っ   き</t>
    <rPh sb="0" eb="1">
      <t>デン</t>
    </rPh>
    <rPh sb="4" eb="5">
      <t>キ</t>
    </rPh>
    <phoneticPr fontId="2"/>
  </si>
  <si>
    <t>金   属   研   磨   等</t>
    <rPh sb="0" eb="1">
      <t>キン</t>
    </rPh>
    <rPh sb="4" eb="5">
      <t>ゾク</t>
    </rPh>
    <rPh sb="8" eb="9">
      <t>ケン</t>
    </rPh>
    <rPh sb="12" eb="13">
      <t>オサム</t>
    </rPh>
    <rPh sb="16" eb="17">
      <t>トウ</t>
    </rPh>
    <phoneticPr fontId="2"/>
  </si>
  <si>
    <t>農   業   用   機   械</t>
    <rPh sb="0" eb="1">
      <t>ノウ</t>
    </rPh>
    <rPh sb="4" eb="5">
      <t>ギョウ</t>
    </rPh>
    <rPh sb="8" eb="9">
      <t>ヨウ</t>
    </rPh>
    <rPh sb="12" eb="13">
      <t>キ</t>
    </rPh>
    <rPh sb="16" eb="17">
      <t>カイ</t>
    </rPh>
    <phoneticPr fontId="2"/>
  </si>
  <si>
    <t>金  型  ・ 同 部 分 品</t>
    <rPh sb="0" eb="1">
      <t>キン</t>
    </rPh>
    <rPh sb="3" eb="4">
      <t>ガタ</t>
    </rPh>
    <rPh sb="8" eb="9">
      <t>ドウ</t>
    </rPh>
    <rPh sb="10" eb="11">
      <t>ブ</t>
    </rPh>
    <rPh sb="12" eb="13">
      <t>フン</t>
    </rPh>
    <rPh sb="14" eb="15">
      <t>ヒン</t>
    </rPh>
    <phoneticPr fontId="2"/>
  </si>
  <si>
    <t>※ 鉄                 鋼</t>
    <rPh sb="2" eb="3">
      <t>テツ</t>
    </rPh>
    <rPh sb="20" eb="21">
      <t>コウ</t>
    </rPh>
    <phoneticPr fontId="2"/>
  </si>
  <si>
    <t>※ 電 気 機 械 器 具</t>
    <rPh sb="2" eb="3">
      <t>デン</t>
    </rPh>
    <rPh sb="4" eb="5">
      <t>キ</t>
    </rPh>
    <rPh sb="6" eb="7">
      <t>キ</t>
    </rPh>
    <rPh sb="8" eb="9">
      <t>カイ</t>
    </rPh>
    <rPh sb="10" eb="11">
      <t>キ</t>
    </rPh>
    <rPh sb="12" eb="13">
      <t>グ</t>
    </rPh>
    <phoneticPr fontId="2"/>
  </si>
  <si>
    <t>電     子     部     品</t>
    <rPh sb="0" eb="1">
      <t>デン</t>
    </rPh>
    <rPh sb="6" eb="7">
      <t>コ</t>
    </rPh>
    <rPh sb="12" eb="13">
      <t>ブ</t>
    </rPh>
    <rPh sb="18" eb="19">
      <t>ヒン</t>
    </rPh>
    <phoneticPr fontId="2"/>
  </si>
  <si>
    <t>p5</t>
    <phoneticPr fontId="2"/>
  </si>
  <si>
    <t>p6・7</t>
    <phoneticPr fontId="2"/>
  </si>
  <si>
    <t>p8</t>
    <phoneticPr fontId="2"/>
  </si>
  <si>
    <t>p9</t>
    <phoneticPr fontId="2"/>
  </si>
  <si>
    <t>p10</t>
    <phoneticPr fontId="2"/>
  </si>
  <si>
    <t>p11・12</t>
    <phoneticPr fontId="2"/>
  </si>
  <si>
    <t>p13</t>
    <phoneticPr fontId="2"/>
  </si>
  <si>
    <t>　年次</t>
    <phoneticPr fontId="2"/>
  </si>
  <si>
    <t>　</t>
    <phoneticPr fontId="2"/>
  </si>
  <si>
    <t>(1,417)</t>
    <phoneticPr fontId="2"/>
  </si>
  <si>
    <t>-</t>
    <phoneticPr fontId="2"/>
  </si>
  <si>
    <t>(1,227)</t>
    <phoneticPr fontId="2"/>
  </si>
  <si>
    <t>(1,374)</t>
    <phoneticPr fontId="2"/>
  </si>
  <si>
    <t>(1,328)</t>
    <phoneticPr fontId="2"/>
  </si>
  <si>
    <t>(1,283)</t>
    <phoneticPr fontId="2"/>
  </si>
  <si>
    <t>(1,022)</t>
    <phoneticPr fontId="2"/>
  </si>
  <si>
    <t>(1,142)</t>
    <phoneticPr fontId="2"/>
  </si>
  <si>
    <t>(1,089)</t>
    <phoneticPr fontId="2"/>
  </si>
  <si>
    <t>元年</t>
    <phoneticPr fontId="2"/>
  </si>
  <si>
    <t>(1,050)</t>
    <phoneticPr fontId="2"/>
  </si>
  <si>
    <t>(1,903)</t>
    <phoneticPr fontId="2"/>
  </si>
  <si>
    <t>(1,016)</t>
    <phoneticPr fontId="2"/>
  </si>
  <si>
    <t>(1,835)</t>
    <phoneticPr fontId="2"/>
  </si>
  <si>
    <t>(156)</t>
    <phoneticPr fontId="2"/>
  </si>
  <si>
    <t>(349)</t>
    <phoneticPr fontId="2"/>
  </si>
  <si>
    <t>(  159)</t>
    <phoneticPr fontId="2"/>
  </si>
  <si>
    <t>(358)</t>
    <phoneticPr fontId="2"/>
  </si>
  <si>
    <t>(  160)</t>
    <phoneticPr fontId="2"/>
  </si>
  <si>
    <t>(360)</t>
    <phoneticPr fontId="2"/>
  </si>
  <si>
    <r>
      <rPr>
        <u val="double"/>
        <sz val="11"/>
        <color theme="1"/>
        <rFont val="ＭＳ Ｐ明朝"/>
        <family val="1"/>
        <charset val="128"/>
      </rPr>
      <t>4</t>
    </r>
    <r>
      <rPr>
        <sz val="11"/>
        <color theme="1"/>
        <rFont val="ＭＳ Ｐ明朝"/>
        <family val="1"/>
        <charset val="128"/>
      </rPr>
      <t>年</t>
    </r>
    <rPh sb="1" eb="2">
      <t>ネン</t>
    </rPh>
    <phoneticPr fontId="2"/>
  </si>
  <si>
    <t>事　　業　　所　　数</t>
    <rPh sb="0" eb="1">
      <t>コト</t>
    </rPh>
    <rPh sb="3" eb="4">
      <t>ギョウ</t>
    </rPh>
    <rPh sb="6" eb="7">
      <t>ショ</t>
    </rPh>
    <rPh sb="9" eb="10">
      <t>カズ</t>
    </rPh>
    <phoneticPr fontId="2"/>
  </si>
  <si>
    <t>令和5年</t>
    <rPh sb="0" eb="2">
      <t>レイワ</t>
    </rPh>
    <rPh sb="3" eb="4">
      <t>ネン</t>
    </rPh>
    <phoneticPr fontId="2"/>
  </si>
  <si>
    <t>％</t>
    <phoneticPr fontId="2"/>
  </si>
  <si>
    <t>飲料</t>
    <phoneticPr fontId="2"/>
  </si>
  <si>
    <t>プラスチック</t>
    <phoneticPr fontId="2"/>
  </si>
  <si>
    <t>ゴム</t>
    <phoneticPr fontId="2"/>
  </si>
  <si>
    <t>ない</t>
    <phoneticPr fontId="2"/>
  </si>
  <si>
    <t>％</t>
    <phoneticPr fontId="2"/>
  </si>
  <si>
    <t>飲料</t>
    <phoneticPr fontId="2"/>
  </si>
  <si>
    <t>-</t>
    <phoneticPr fontId="2"/>
  </si>
  <si>
    <t>（</t>
    <phoneticPr fontId="2"/>
  </si>
  <si>
    <t>ゴム</t>
    <phoneticPr fontId="2"/>
  </si>
  <si>
    <t>ゴム</t>
    <phoneticPr fontId="2"/>
  </si>
  <si>
    <t>R04年</t>
    <rPh sb="3" eb="4">
      <t>ネン</t>
    </rPh>
    <phoneticPr fontId="2"/>
  </si>
  <si>
    <t>％</t>
    <phoneticPr fontId="2"/>
  </si>
  <si>
    <t>飲料</t>
    <phoneticPr fontId="2"/>
  </si>
  <si>
    <t>x</t>
    <phoneticPr fontId="2"/>
  </si>
  <si>
    <t>x</t>
    <phoneticPr fontId="2"/>
  </si>
  <si>
    <t>第4表　産業中分類・従業者規模別前年比較表(製造品出荷額)</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5">
      <t>セイゾウヒン</t>
    </rPh>
    <rPh sb="25" eb="27">
      <t>シュッカ</t>
    </rPh>
    <rPh sb="27" eb="28">
      <t>ガク</t>
    </rPh>
    <phoneticPr fontId="2"/>
  </si>
  <si>
    <t>付加価値額
（ただし、29人以下は粗付加価値額）</t>
    <phoneticPr fontId="1"/>
  </si>
  <si>
    <t>％</t>
    <phoneticPr fontId="2"/>
  </si>
  <si>
    <t>(1,004)</t>
    <phoneticPr fontId="2"/>
  </si>
  <si>
    <t>(960)</t>
    <phoneticPr fontId="2"/>
  </si>
  <si>
    <t>(806)</t>
    <phoneticPr fontId="2"/>
  </si>
  <si>
    <t>(826)</t>
    <phoneticPr fontId="2"/>
  </si>
  <si>
    <t>(746)</t>
    <phoneticPr fontId="2"/>
  </si>
  <si>
    <t>％</t>
    <phoneticPr fontId="2"/>
  </si>
  <si>
    <t>-</t>
    <phoneticPr fontId="2"/>
  </si>
  <si>
    <t>(761)</t>
    <phoneticPr fontId="2"/>
  </si>
  <si>
    <t>(852)</t>
    <phoneticPr fontId="2"/>
  </si>
  <si>
    <t>(939)</t>
    <phoneticPr fontId="2"/>
  </si>
  <si>
    <t>(1,033)</t>
    <phoneticPr fontId="2"/>
  </si>
  <si>
    <t>（1,309）</t>
    <phoneticPr fontId="2"/>
  </si>
  <si>
    <t>(85)</t>
    <phoneticPr fontId="2"/>
  </si>
  <si>
    <t>(186)</t>
    <phoneticPr fontId="2"/>
  </si>
  <si>
    <t>(88)</t>
    <phoneticPr fontId="2"/>
  </si>
  <si>
    <t>(196)</t>
    <phoneticPr fontId="2"/>
  </si>
  <si>
    <t>第6表　事業所数の推移(燕地区・吉田地区・分水地区の合計)</t>
    <rPh sb="0" eb="1">
      <t>ダイ</t>
    </rPh>
    <rPh sb="2" eb="3">
      <t>ヒョウ</t>
    </rPh>
    <rPh sb="4" eb="7">
      <t>ジギョウショ</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</si>
  <si>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2年比</t>
    <rPh sb="1" eb="2">
      <t>ネン</t>
    </rPh>
    <rPh sb="2" eb="3">
      <t>ヒ</t>
    </rPh>
    <phoneticPr fontId="2"/>
  </si>
  <si>
    <t>％</t>
    <phoneticPr fontId="2"/>
  </si>
  <si>
    <t>％</t>
    <phoneticPr fontId="2"/>
  </si>
  <si>
    <t>(85)</t>
    <phoneticPr fontId="2"/>
  </si>
  <si>
    <t>(3)</t>
    <phoneticPr fontId="2"/>
  </si>
  <si>
    <t>(4)</t>
    <phoneticPr fontId="2"/>
  </si>
  <si>
    <t>（0）</t>
    <phoneticPr fontId="2"/>
  </si>
  <si>
    <t>(0）</t>
    <phoneticPr fontId="2"/>
  </si>
  <si>
    <t>(3)</t>
    <phoneticPr fontId="2"/>
  </si>
  <si>
    <t>(6)</t>
    <phoneticPr fontId="2"/>
  </si>
  <si>
    <t>(2)</t>
    <phoneticPr fontId="2"/>
  </si>
  <si>
    <t>2691・2692</t>
    <phoneticPr fontId="2"/>
  </si>
  <si>
    <t>(15)</t>
    <phoneticPr fontId="2"/>
  </si>
  <si>
    <t>※ プ  ラ  ス  チ  ッ ク</t>
    <phoneticPr fontId="2"/>
  </si>
  <si>
    <t>(13)</t>
    <phoneticPr fontId="2"/>
  </si>
  <si>
    <t>(3）</t>
    <phoneticPr fontId="2"/>
  </si>
  <si>
    <t>(1)</t>
    <phoneticPr fontId="2"/>
  </si>
  <si>
    <t>(1)</t>
    <phoneticPr fontId="2"/>
  </si>
  <si>
    <t>第7表　従業者数の推移(燕地区・吉田地区・分水地区の合計)</t>
    <rPh sb="0" eb="1">
      <t>ダイ</t>
    </rPh>
    <rPh sb="2" eb="3">
      <t>ヒョウ</t>
    </rPh>
    <rPh sb="4" eb="7">
      <t>ジュウギョウシャ</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</si>
  <si>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P11</t>
    <phoneticPr fontId="2"/>
  </si>
  <si>
    <t>5年</t>
    <rPh sb="1" eb="2">
      <t>ネン</t>
    </rPh>
    <phoneticPr fontId="2"/>
  </si>
  <si>
    <t>％</t>
    <phoneticPr fontId="2"/>
  </si>
  <si>
    <t>2691・2692</t>
    <phoneticPr fontId="2"/>
  </si>
  <si>
    <t>※ プ  ラ  ス  チ  ッ ク</t>
    <phoneticPr fontId="2"/>
  </si>
  <si>
    <t>％</t>
    <phoneticPr fontId="2"/>
  </si>
  <si>
    <t>ⅹ</t>
  </si>
  <si>
    <t>2691・2692</t>
    <phoneticPr fontId="2"/>
  </si>
  <si>
    <t>※ プ  ラ  ス  チ  ッ ク</t>
    <phoneticPr fontId="2"/>
  </si>
  <si>
    <t>出典：「令和6年燕市の工業-～2024年経済構造実態調査（製造業事業所調査）結果から～」</t>
    <rPh sb="0" eb="2">
      <t>シュッテン</t>
    </rPh>
    <rPh sb="4" eb="6">
      <t>レイワ</t>
    </rPh>
    <rPh sb="7" eb="8">
      <t>ネン</t>
    </rPh>
    <rPh sb="8" eb="10">
      <t>ツバメシ</t>
    </rPh>
    <rPh sb="11" eb="13">
      <t>コウギョウ</t>
    </rPh>
    <rPh sb="22" eb="24">
      <t>コウゾウ</t>
    </rPh>
    <rPh sb="24" eb="28">
      <t>ジッタイチョウサ</t>
    </rPh>
    <rPh sb="32" eb="37">
      <t>ジギョウショチョウサ</t>
    </rPh>
    <phoneticPr fontId="2"/>
  </si>
  <si>
    <r>
      <t>※　2024年経済構造実態調査（製造業事業所調査）については、売上高（製造品出荷額等）を上位から累積し、当該分類に係る売上高　　製造品出荷額等）総額の９割を達成する範囲に含まれる事業所を調査対象とし、その報告を基に残りの１割の事業所について推計した上で全事業所の結果として集計しています。そのため、推計個票の名簿がないため、</t>
    </r>
    <r>
      <rPr>
        <b/>
        <sz val="11"/>
        <color theme="1"/>
        <rFont val="游ゴシック"/>
        <family val="3"/>
        <charset val="128"/>
        <scheme val="minor"/>
      </rPr>
      <t>地区別集計は不可能</t>
    </r>
    <r>
      <rPr>
        <sz val="11"/>
        <color theme="1"/>
        <rFont val="游ゴシック"/>
        <family val="2"/>
        <charset val="128"/>
        <scheme val="minor"/>
      </rPr>
      <t xml:space="preserve">となりましたので、ご了承ください。
</t>
    </r>
    <phoneticPr fontId="2"/>
  </si>
  <si>
    <t>(  158)</t>
    <phoneticPr fontId="2"/>
  </si>
  <si>
    <t>(355)</t>
    <phoneticPr fontId="2"/>
  </si>
  <si>
    <r>
      <rPr>
        <u val="double"/>
        <sz val="11"/>
        <color theme="1"/>
        <rFont val="ＭＳ Ｐ明朝"/>
        <family val="1"/>
        <charset val="128"/>
      </rPr>
      <t>5</t>
    </r>
    <r>
      <rPr>
        <sz val="11"/>
        <color theme="1"/>
        <rFont val="ＭＳ Ｐ明朝"/>
        <family val="1"/>
        <charset val="128"/>
      </rPr>
      <t>年</t>
    </r>
    <rPh sb="1" eb="2">
      <t>ネン</t>
    </rPh>
    <phoneticPr fontId="2"/>
  </si>
  <si>
    <t>令和6年</t>
    <rPh sb="0" eb="2">
      <t>レイワ</t>
    </rPh>
    <rPh sb="3" eb="4">
      <t>ネン</t>
    </rPh>
    <phoneticPr fontId="2"/>
  </si>
  <si>
    <t>5年比</t>
    <rPh sb="1" eb="2">
      <t>ネン</t>
    </rPh>
    <rPh sb="2" eb="3">
      <t>ヒ</t>
    </rPh>
    <phoneticPr fontId="2"/>
  </si>
  <si>
    <t>R04年比</t>
    <rPh sb="3" eb="4">
      <t>ネン</t>
    </rPh>
    <rPh sb="4" eb="5">
      <t>ヒ</t>
    </rPh>
    <phoneticPr fontId="2"/>
  </si>
  <si>
    <t>R05年</t>
    <rPh sb="3" eb="4">
      <t>ネン</t>
    </rPh>
    <phoneticPr fontId="2"/>
  </si>
  <si>
    <t>工業支出額の内訳
（令和5年のみ公表）</t>
    <rPh sb="0" eb="2">
      <t>コウギョウ</t>
    </rPh>
    <rPh sb="2" eb="4">
      <t>シシュツ</t>
    </rPh>
    <rPh sb="4" eb="5">
      <t>ガク</t>
    </rPh>
    <rPh sb="6" eb="8">
      <t>ウチワケ</t>
    </rPh>
    <rPh sb="10" eb="12">
      <t>レイワ</t>
    </rPh>
    <rPh sb="13" eb="14">
      <t>ネン</t>
    </rPh>
    <rPh sb="16" eb="18">
      <t>コウヒョウ</t>
    </rPh>
    <phoneticPr fontId="2"/>
  </si>
  <si>
    <t>令和５年</t>
    <rPh sb="0" eb="2">
      <t>レイワ</t>
    </rPh>
    <rPh sb="3" eb="4">
      <t>ネン</t>
    </rPh>
    <phoneticPr fontId="2"/>
  </si>
  <si>
    <t>令和４年</t>
    <rPh sb="0" eb="2">
      <t>レイワ</t>
    </rPh>
    <rPh sb="3" eb="4">
      <t>ネン</t>
    </rPh>
    <phoneticPr fontId="1"/>
  </si>
  <si>
    <t>令和４年比</t>
    <rPh sb="0" eb="2">
      <t>レイワ</t>
    </rPh>
    <rPh sb="3" eb="4">
      <t>ネン</t>
    </rPh>
    <rPh sb="4" eb="5">
      <t>ヒ</t>
    </rPh>
    <phoneticPr fontId="1"/>
  </si>
  <si>
    <t>(89)</t>
  </si>
  <si>
    <t>(198)</t>
  </si>
  <si>
    <t>(87)</t>
    <phoneticPr fontId="2"/>
  </si>
  <si>
    <t>(193)</t>
    <phoneticPr fontId="2"/>
  </si>
  <si>
    <t>(84)</t>
  </si>
  <si>
    <t>(3)</t>
  </si>
  <si>
    <t>（0）</t>
  </si>
  <si>
    <t>(0）</t>
  </si>
  <si>
    <t>(6)</t>
  </si>
  <si>
    <t>(13)</t>
  </si>
  <si>
    <t>(3）</t>
  </si>
  <si>
    <t>(1)</t>
  </si>
  <si>
    <t>4年</t>
    <rPh sb="1" eb="2">
      <t>ネン</t>
    </rPh>
    <phoneticPr fontId="2"/>
  </si>
  <si>
    <t>令和2年</t>
    <rPh sb="0" eb="2">
      <t>レイワ</t>
    </rPh>
    <rPh sb="3" eb="4">
      <t>ネン</t>
    </rPh>
    <phoneticPr fontId="2"/>
  </si>
  <si>
    <t>6年</t>
    <rPh sb="1" eb="2">
      <t>ネン</t>
    </rPh>
    <phoneticPr fontId="2"/>
  </si>
  <si>
    <t>(85)</t>
  </si>
  <si>
    <t>(27)</t>
    <phoneticPr fontId="2"/>
  </si>
  <si>
    <t>3年比</t>
    <rPh sb="1" eb="2">
      <t>ネン</t>
    </rPh>
    <rPh sb="2" eb="3">
      <t>ヒ</t>
    </rPh>
    <phoneticPr fontId="2"/>
  </si>
  <si>
    <t>(0)</t>
    <phoneticPr fontId="2"/>
  </si>
  <si>
    <t>P10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</si>
</sst>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
    <numFmt numFmtId="177" formatCode="#,##0;&quot;△ &quot;#,##0"/>
    <numFmt numFmtId="178" formatCode="#,##0.0;&quot;△ &quot;#,##0.0"/>
    <numFmt numFmtId="179" formatCode="\(00\)"/>
    <numFmt numFmtId="180" formatCode="\(000\)"/>
    <numFmt numFmtId="181" formatCode="\(0\)"/>
    <numFmt numFmtId="182" formatCode="0.0%"/>
    <numFmt numFmtId="183" formatCode="#,##0_ "/>
    <numFmt numFmtId="184" formatCode="#,##0.0_ "/>
    <numFmt numFmtId="185" formatCode="#,##0.0_);[Red]\(#,##0.0\)"/>
    <numFmt numFmtId="186" formatCode="#,##0_);[Red]\(#,##0\)"/>
    <numFmt numFmtId="187" formatCode="0.0_ "/>
    <numFmt numFmtId="188" formatCode="#,##0_);\(#,##0\)"/>
    <numFmt numFmtId="189" formatCode="#,##0.00_);[Red]\(#,##0.00\)"/>
    <numFmt numFmtId="190" formatCode="0_);\(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3"/>
      <name val="游ゴシック Light"/>
      <family val="2"/>
      <charset val="128"/>
      <scheme val="major"/>
    </font>
    <font>
      <sz val="6"/>
      <name val="ＭＳ Ｐゴシック"/>
      <family val="3"/>
      <charset val="128"/>
    </font>
    <font>
      <b/>
      <sz val="11"/>
      <color theme="1"/>
      <name val="游ゴシック"/>
      <family val="3"/>
      <charset val="128"/>
      <scheme val="minor"/>
    </font>
    <font>
      <u/>
      <sz val="11"/>
      <color theme="10"/>
      <name val="游ゴシック"/>
      <family val="2"/>
      <charset val="128"/>
      <scheme val="minor"/>
    </font>
    <font>
      <sz val="11"/>
      <color theme="1"/>
      <name val="ＭＳ Ｐ明朝"/>
      <family val="1"/>
      <charset val="128"/>
    </font>
    <font>
      <u/>
      <sz val="11"/>
      <color theme="1"/>
      <name val="ＭＳ Ｐ明朝"/>
      <family val="1"/>
      <charset val="128"/>
    </font>
    <font>
      <u val="double"/>
      <sz val="11"/>
      <color theme="1"/>
      <name val="ＭＳ Ｐ明朝"/>
      <family val="1"/>
      <charset val="128"/>
    </font>
    <font>
      <sz val="11"/>
      <color rgb="FFFF0000"/>
      <name val="ＭＳ Ｐ明朝"/>
      <family val="1"/>
      <charset val="128"/>
    </font>
    <font>
      <sz val="11"/>
      <name val="ＭＳ Ｐ明朝"/>
      <family val="1"/>
      <charset val="128"/>
    </font>
    <font>
      <i/>
      <sz val="11"/>
      <color theme="1"/>
      <name val="ＭＳ Ｐ明朝"/>
      <family val="1"/>
      <charset val="128"/>
    </font>
    <font>
      <sz val="8"/>
      <name val="ＭＳ Ｐ明朝"/>
      <family val="1"/>
      <charset val="128"/>
    </font>
    <font>
      <sz val="8"/>
      <color theme="1"/>
      <name val="ＭＳ Ｐ明朝"/>
      <family val="1"/>
      <charset val="128"/>
    </font>
    <font>
      <sz val="9"/>
      <color theme="1"/>
      <name val="ＭＳ Ｐ明朝"/>
      <family val="1"/>
      <charset val="128"/>
    </font>
    <font>
      <i/>
      <sz val="11"/>
      <color rgb="FFFF0000"/>
      <name val="ＭＳ Ｐ明朝"/>
      <family val="1"/>
      <charset val="128"/>
    </font>
    <font>
      <i/>
      <sz val="8"/>
      <color theme="1"/>
      <name val="ＭＳ Ｐ明朝"/>
      <family val="1"/>
      <charset val="128"/>
    </font>
    <font>
      <sz val="10"/>
      <color theme="1"/>
      <name val="ＭＳ Ｐ明朝"/>
      <family val="1"/>
      <charset val="128"/>
    </font>
    <font>
      <sz val="12"/>
      <color theme="1"/>
      <name val="ＭＳ Ｐ明朝"/>
      <family val="1"/>
      <charset val="128"/>
    </font>
    <font>
      <sz val="12"/>
      <name val="ＭＳ Ｐ明朝"/>
      <family val="1"/>
      <charset val="128"/>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88">
    <xf numFmtId="0" fontId="0" fillId="0" borderId="0" xfId="0">
      <alignment vertical="center"/>
    </xf>
    <xf numFmtId="0" fontId="0" fillId="2" borderId="0" xfId="0" applyFill="1">
      <alignment vertical="center"/>
    </xf>
    <xf numFmtId="0" fontId="0" fillId="2" borderId="3" xfId="0" applyFill="1" applyBorder="1" applyAlignment="1">
      <alignment horizontal="center" vertical="center"/>
    </xf>
    <xf numFmtId="0" fontId="5" fillId="2" borderId="0" xfId="0" applyFont="1" applyFill="1">
      <alignment vertical="center"/>
    </xf>
    <xf numFmtId="0" fontId="6" fillId="2" borderId="3" xfId="2"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182" fontId="0" fillId="2" borderId="0" xfId="0" applyNumberFormat="1" applyFill="1">
      <alignment vertical="center"/>
    </xf>
    <xf numFmtId="182" fontId="0" fillId="0" borderId="0" xfId="0" applyNumberFormat="1">
      <alignment vertical="center"/>
    </xf>
    <xf numFmtId="185" fontId="0" fillId="2" borderId="0" xfId="0" applyNumberFormat="1" applyFill="1">
      <alignment vertical="center"/>
    </xf>
    <xf numFmtId="185" fontId="0" fillId="0" borderId="0" xfId="0" applyNumberFormat="1">
      <alignment vertical="center"/>
    </xf>
    <xf numFmtId="184" fontId="0" fillId="2" borderId="0" xfId="0" applyNumberFormat="1" applyFill="1">
      <alignment vertical="center"/>
    </xf>
    <xf numFmtId="184" fontId="0" fillId="0" borderId="0" xfId="0" applyNumberFormat="1">
      <alignment vertical="center"/>
    </xf>
    <xf numFmtId="183" fontId="0" fillId="2" borderId="0" xfId="0" applyNumberFormat="1" applyFill="1">
      <alignment vertical="center"/>
    </xf>
    <xf numFmtId="0" fontId="7" fillId="2" borderId="5" xfId="0" applyFont="1" applyFill="1" applyBorder="1">
      <alignment vertical="center"/>
    </xf>
    <xf numFmtId="0" fontId="7" fillId="0" borderId="0" xfId="0" applyFont="1" applyFill="1">
      <alignment vertical="center"/>
    </xf>
    <xf numFmtId="0" fontId="10" fillId="0"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14" xfId="0" applyFont="1" applyFill="1" applyBorder="1" applyAlignment="1">
      <alignment horizontal="center" vertical="center"/>
    </xf>
    <xf numFmtId="0" fontId="7" fillId="2" borderId="0" xfId="0" applyFont="1" applyFill="1" applyBorder="1">
      <alignment vertical="center"/>
    </xf>
    <xf numFmtId="0" fontId="7" fillId="2" borderId="8" xfId="0" applyFont="1" applyFill="1" applyBorder="1">
      <alignment vertical="center"/>
    </xf>
    <xf numFmtId="177" fontId="7" fillId="2" borderId="1"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177" fontId="7" fillId="2" borderId="2"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0" fontId="7" fillId="2" borderId="4" xfId="0" applyFont="1" applyFill="1" applyBorder="1">
      <alignment vertical="center"/>
    </xf>
    <xf numFmtId="177" fontId="7" fillId="2" borderId="10" xfId="0" applyNumberFormat="1" applyFont="1" applyFill="1" applyBorder="1" applyAlignment="1">
      <alignment horizontal="right" vertical="center"/>
    </xf>
    <xf numFmtId="178" fontId="7" fillId="2" borderId="10" xfId="0" applyNumberFormat="1" applyFont="1" applyFill="1" applyBorder="1" applyAlignment="1">
      <alignment horizontal="right" vertical="center"/>
    </xf>
    <xf numFmtId="0" fontId="7" fillId="2" borderId="9" xfId="0" applyFont="1" applyFill="1" applyBorder="1" applyAlignment="1">
      <alignment horizontal="left" vertical="center"/>
    </xf>
    <xf numFmtId="177" fontId="7" fillId="2" borderId="8" xfId="0" applyNumberFormat="1" applyFont="1" applyFill="1" applyBorder="1">
      <alignment vertical="center"/>
    </xf>
    <xf numFmtId="49" fontId="7" fillId="2" borderId="9" xfId="0" applyNumberFormat="1" applyFont="1" applyFill="1" applyBorder="1" applyAlignment="1">
      <alignment horizontal="right" vertical="center"/>
    </xf>
    <xf numFmtId="178" fontId="7" fillId="2" borderId="9" xfId="0" applyNumberFormat="1" applyFont="1" applyFill="1" applyBorder="1">
      <alignment vertical="center"/>
    </xf>
    <xf numFmtId="178" fontId="7" fillId="2" borderId="9"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177" fontId="7" fillId="2" borderId="12" xfId="0" applyNumberFormat="1" applyFont="1" applyFill="1" applyBorder="1">
      <alignment vertical="center"/>
    </xf>
    <xf numFmtId="178" fontId="7" fillId="2" borderId="12" xfId="0" applyNumberFormat="1" applyFont="1" applyFill="1" applyBorder="1" applyAlignment="1">
      <alignment horizontal="right" vertical="center"/>
    </xf>
    <xf numFmtId="0" fontId="8" fillId="2" borderId="9" xfId="0" applyFont="1" applyFill="1" applyBorder="1" applyAlignment="1">
      <alignment horizontal="left" vertical="center"/>
    </xf>
    <xf numFmtId="178" fontId="7" fillId="2" borderId="21" xfId="0" applyNumberFormat="1" applyFont="1" applyFill="1" applyBorder="1">
      <alignment vertical="center"/>
    </xf>
    <xf numFmtId="178" fontId="7" fillId="2" borderId="12" xfId="0" applyNumberFormat="1" applyFont="1" applyFill="1" applyBorder="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11" xfId="0" applyFont="1" applyFill="1" applyBorder="1" applyAlignment="1">
      <alignment vertical="center"/>
    </xf>
    <xf numFmtId="0" fontId="9" fillId="2" borderId="6" xfId="0" applyFont="1" applyFill="1" applyBorder="1" applyAlignment="1">
      <alignment horizontal="left" vertical="center"/>
    </xf>
    <xf numFmtId="177" fontId="7" fillId="2" borderId="5" xfId="0" applyNumberFormat="1" applyFont="1" applyFill="1" applyBorder="1">
      <alignment vertical="center"/>
    </xf>
    <xf numFmtId="49" fontId="7" fillId="2" borderId="6" xfId="0" applyNumberFormat="1" applyFont="1" applyFill="1" applyBorder="1" applyAlignment="1">
      <alignment horizontal="right" vertical="center"/>
    </xf>
    <xf numFmtId="178" fontId="7" fillId="2" borderId="13" xfId="0" applyNumberFormat="1" applyFont="1" applyFill="1" applyBorder="1">
      <alignment vertical="center"/>
    </xf>
    <xf numFmtId="178" fontId="7" fillId="2" borderId="18" xfId="0" applyNumberFormat="1" applyFont="1" applyFill="1" applyBorder="1">
      <alignment vertical="center"/>
    </xf>
    <xf numFmtId="0" fontId="7" fillId="2" borderId="19" xfId="0" applyFont="1" applyFill="1" applyBorder="1" applyAlignment="1">
      <alignment vertical="center"/>
    </xf>
    <xf numFmtId="0" fontId="7" fillId="2" borderId="6" xfId="0" applyFont="1" applyFill="1" applyBorder="1" applyAlignment="1">
      <alignment horizontal="left" vertical="center"/>
    </xf>
    <xf numFmtId="177" fontId="7" fillId="2" borderId="13" xfId="0" applyNumberFormat="1" applyFont="1" applyFill="1" applyBorder="1">
      <alignment vertical="center"/>
    </xf>
    <xf numFmtId="0" fontId="7" fillId="2" borderId="15" xfId="0" applyFont="1" applyFill="1" applyBorder="1">
      <alignment vertical="center"/>
    </xf>
    <xf numFmtId="0" fontId="7" fillId="0" borderId="17" xfId="0" applyFont="1" applyBorder="1">
      <alignment vertical="center"/>
    </xf>
    <xf numFmtId="0" fontId="7" fillId="2" borderId="7" xfId="0" applyFont="1" applyFill="1" applyBorder="1">
      <alignment vertical="center"/>
    </xf>
    <xf numFmtId="0" fontId="7" fillId="2" borderId="17" xfId="0" applyFont="1" applyFill="1" applyBorder="1">
      <alignment vertical="center"/>
    </xf>
    <xf numFmtId="177" fontId="7" fillId="2" borderId="9" xfId="0" applyNumberFormat="1" applyFont="1" applyFill="1" applyBorder="1" applyAlignment="1">
      <alignment horizontal="right" vertical="center"/>
    </xf>
    <xf numFmtId="183" fontId="7" fillId="2" borderId="8" xfId="0" applyNumberFormat="1" applyFont="1" applyFill="1" applyBorder="1">
      <alignment vertical="center"/>
    </xf>
    <xf numFmtId="180" fontId="7" fillId="2" borderId="9" xfId="0" applyNumberFormat="1" applyFont="1" applyFill="1" applyBorder="1">
      <alignment vertical="center"/>
    </xf>
    <xf numFmtId="0" fontId="7" fillId="2" borderId="8" xfId="0" applyFont="1" applyFill="1" applyBorder="1" applyAlignment="1">
      <alignment horizontal="center" vertical="center"/>
    </xf>
    <xf numFmtId="181" fontId="7" fillId="2" borderId="9" xfId="0" applyNumberFormat="1" applyFont="1" applyFill="1" applyBorder="1" applyAlignment="1">
      <alignment horizontal="right" vertical="center"/>
    </xf>
    <xf numFmtId="177" fontId="11" fillId="2" borderId="8" xfId="0" applyNumberFormat="1" applyFont="1" applyFill="1" applyBorder="1">
      <alignment vertical="center"/>
    </xf>
    <xf numFmtId="49" fontId="11" fillId="2" borderId="9" xfId="0" applyNumberFormat="1" applyFont="1" applyFill="1" applyBorder="1" applyAlignment="1">
      <alignment horizontal="right" vertical="center"/>
    </xf>
    <xf numFmtId="179" fontId="7" fillId="2" borderId="9" xfId="0" applyNumberFormat="1" applyFont="1" applyFill="1" applyBorder="1" applyAlignment="1">
      <alignment horizontal="right" vertical="center"/>
    </xf>
    <xf numFmtId="177" fontId="7" fillId="2" borderId="8" xfId="0" applyNumberFormat="1" applyFont="1" applyFill="1" applyBorder="1" applyAlignment="1">
      <alignment horizontal="right" vertical="center"/>
    </xf>
    <xf numFmtId="0" fontId="7" fillId="2" borderId="0" xfId="0" applyFont="1" applyFill="1" applyBorder="1" applyAlignment="1">
      <alignment horizontal="left" vertical="center"/>
    </xf>
    <xf numFmtId="0" fontId="12" fillId="2" borderId="5" xfId="0" applyFont="1" applyFill="1" applyBorder="1">
      <alignment vertical="center"/>
    </xf>
    <xf numFmtId="0" fontId="7" fillId="2" borderId="14" xfId="0" applyFont="1" applyFill="1" applyBorder="1">
      <alignment vertical="center"/>
    </xf>
    <xf numFmtId="177" fontId="7" fillId="2" borderId="6" xfId="0" applyNumberFormat="1" applyFont="1" applyFill="1" applyBorder="1">
      <alignment vertical="center"/>
    </xf>
    <xf numFmtId="0" fontId="12" fillId="2" borderId="8" xfId="0" applyFont="1" applyFill="1" applyBorder="1">
      <alignment vertical="center"/>
    </xf>
    <xf numFmtId="178" fontId="12" fillId="2" borderId="12" xfId="0" applyNumberFormat="1" applyFont="1" applyFill="1" applyBorder="1">
      <alignment vertical="center"/>
    </xf>
    <xf numFmtId="0" fontId="7" fillId="2" borderId="8" xfId="0" applyFont="1" applyFill="1" applyBorder="1" applyAlignment="1">
      <alignment horizontal="right" vertical="center"/>
    </xf>
    <xf numFmtId="49" fontId="13" fillId="0" borderId="12" xfId="0" applyNumberFormat="1" applyFont="1" applyFill="1" applyBorder="1" applyAlignment="1">
      <alignment horizontal="left" vertical="center" shrinkToFit="1"/>
    </xf>
    <xf numFmtId="178" fontId="14" fillId="2" borderId="12" xfId="0" applyNumberFormat="1" applyFont="1" applyFill="1" applyBorder="1" applyAlignment="1">
      <alignment horizontal="left" vertical="center" shrinkToFit="1"/>
    </xf>
    <xf numFmtId="178" fontId="15" fillId="2" borderId="12" xfId="0" applyNumberFormat="1" applyFont="1" applyFill="1" applyBorder="1" applyAlignment="1">
      <alignment horizontal="left" vertical="center" shrinkToFit="1"/>
    </xf>
    <xf numFmtId="178" fontId="7" fillId="2" borderId="12" xfId="0" applyNumberFormat="1" applyFont="1" applyFill="1" applyBorder="1" applyAlignment="1">
      <alignment horizontal="center" vertical="center"/>
    </xf>
    <xf numFmtId="178" fontId="7" fillId="2" borderId="13" xfId="0" applyNumberFormat="1" applyFont="1" applyFill="1" applyBorder="1" applyAlignment="1">
      <alignment horizontal="right" vertical="center"/>
    </xf>
    <xf numFmtId="0" fontId="7" fillId="2" borderId="13" xfId="0" applyFont="1" applyFill="1" applyBorder="1">
      <alignment vertical="center"/>
    </xf>
    <xf numFmtId="0" fontId="7" fillId="2" borderId="12" xfId="0" applyFont="1" applyFill="1" applyBorder="1">
      <alignment vertical="center"/>
    </xf>
    <xf numFmtId="181" fontId="7" fillId="2" borderId="2" xfId="0" applyNumberFormat="1" applyFont="1" applyFill="1" applyBorder="1">
      <alignment vertical="center"/>
    </xf>
    <xf numFmtId="177" fontId="7" fillId="2" borderId="8" xfId="0" applyNumberFormat="1" applyFont="1" applyFill="1" applyBorder="1" applyAlignment="1">
      <alignment horizontal="left" vertical="center"/>
    </xf>
    <xf numFmtId="0" fontId="7" fillId="2" borderId="12" xfId="0" applyFont="1" applyFill="1" applyBorder="1" applyAlignment="1">
      <alignment horizontal="center" vertical="center"/>
    </xf>
    <xf numFmtId="181" fontId="7" fillId="2" borderId="6" xfId="0" applyNumberFormat="1" applyFont="1" applyFill="1" applyBorder="1" applyAlignment="1">
      <alignment vertical="center"/>
    </xf>
    <xf numFmtId="177" fontId="7" fillId="2" borderId="9" xfId="0" applyNumberFormat="1" applyFont="1" applyFill="1" applyBorder="1">
      <alignment vertical="center"/>
    </xf>
    <xf numFmtId="178" fontId="10" fillId="2" borderId="12" xfId="0" applyNumberFormat="1" applyFont="1" applyFill="1" applyBorder="1">
      <alignment vertical="center"/>
    </xf>
    <xf numFmtId="180" fontId="7" fillId="2" borderId="9" xfId="0" applyNumberFormat="1" applyFont="1" applyFill="1" applyBorder="1" applyAlignment="1">
      <alignment horizontal="right" vertical="center"/>
    </xf>
    <xf numFmtId="49" fontId="13" fillId="0"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xf>
    <xf numFmtId="178" fontId="17" fillId="2" borderId="13" xfId="0" applyNumberFormat="1" applyFont="1" applyFill="1" applyBorder="1" applyAlignment="1">
      <alignment horizontal="center" vertical="center"/>
    </xf>
    <xf numFmtId="0" fontId="7" fillId="0" borderId="0" xfId="0" applyFont="1">
      <alignment vertical="center"/>
    </xf>
    <xf numFmtId="0" fontId="10" fillId="0" borderId="0" xfId="0" applyFont="1" applyFill="1" applyBorder="1">
      <alignment vertical="center"/>
    </xf>
    <xf numFmtId="0" fontId="11" fillId="0" borderId="0" xfId="0" applyFont="1" applyFill="1" applyBorder="1" applyAlignment="1">
      <alignment horizontal="right" vertical="center"/>
    </xf>
    <xf numFmtId="177" fontId="11" fillId="0" borderId="0" xfId="0" applyNumberFormat="1" applyFont="1" applyFill="1" applyBorder="1">
      <alignment vertical="center"/>
    </xf>
    <xf numFmtId="0" fontId="11" fillId="0" borderId="0" xfId="0" applyFont="1" applyFill="1" applyAlignment="1">
      <alignment horizontal="right" vertical="center"/>
    </xf>
    <xf numFmtId="177" fontId="10" fillId="0" borderId="0" xfId="0" applyNumberFormat="1" applyFont="1" applyFill="1">
      <alignment vertical="center"/>
    </xf>
    <xf numFmtId="0" fontId="10" fillId="0" borderId="0" xfId="0" applyFont="1">
      <alignment vertical="center"/>
    </xf>
    <xf numFmtId="177" fontId="7" fillId="0" borderId="0" xfId="0" applyNumberFormat="1" applyFont="1" applyFill="1" applyBorder="1">
      <alignment vertical="center"/>
    </xf>
    <xf numFmtId="0" fontId="11" fillId="0" borderId="0" xfId="0" applyFont="1" applyAlignment="1">
      <alignment horizontal="right" vertical="center"/>
    </xf>
    <xf numFmtId="177" fontId="10" fillId="0" borderId="0" xfId="1" applyNumberFormat="1" applyFont="1" applyFill="1">
      <alignment vertical="center"/>
    </xf>
    <xf numFmtId="0" fontId="7" fillId="2" borderId="0" xfId="0" applyFont="1" applyFill="1" applyBorder="1" applyAlignment="1">
      <alignment horizontal="center" vertical="center"/>
    </xf>
    <xf numFmtId="0" fontId="7" fillId="0" borderId="14" xfId="0" applyFont="1" applyBorder="1">
      <alignment vertical="center"/>
    </xf>
    <xf numFmtId="0" fontId="7" fillId="2" borderId="1" xfId="0" applyFont="1" applyFill="1" applyBorder="1">
      <alignment vertical="center"/>
    </xf>
    <xf numFmtId="0" fontId="7" fillId="0" borderId="3" xfId="0" applyFont="1" applyFill="1" applyBorder="1" applyAlignment="1">
      <alignment horizontal="center" vertical="center"/>
    </xf>
    <xf numFmtId="177" fontId="7" fillId="2" borderId="12" xfId="0" applyNumberFormat="1" applyFont="1" applyFill="1" applyBorder="1" applyAlignment="1">
      <alignment horizontal="right" vertical="center"/>
    </xf>
    <xf numFmtId="177" fontId="7" fillId="0" borderId="12" xfId="0" applyNumberFormat="1" applyFont="1" applyFill="1" applyBorder="1">
      <alignment vertical="center"/>
    </xf>
    <xf numFmtId="178" fontId="7" fillId="0" borderId="12" xfId="0" applyNumberFormat="1" applyFont="1" applyFill="1" applyBorder="1">
      <alignment vertical="center"/>
    </xf>
    <xf numFmtId="177" fontId="11" fillId="2" borderId="12" xfId="0" applyNumberFormat="1" applyFont="1" applyFill="1" applyBorder="1">
      <alignment vertical="center"/>
    </xf>
    <xf numFmtId="177" fontId="11" fillId="2" borderId="12" xfId="0" applyNumberFormat="1" applyFont="1" applyFill="1" applyBorder="1" applyAlignment="1">
      <alignment horizontal="right" vertical="center"/>
    </xf>
    <xf numFmtId="177" fontId="10" fillId="2" borderId="13" xfId="0" applyNumberFormat="1" applyFont="1" applyFill="1" applyBorder="1">
      <alignment vertical="center"/>
    </xf>
    <xf numFmtId="177" fontId="16" fillId="2" borderId="12" xfId="0" applyNumberFormat="1" applyFont="1" applyFill="1" applyBorder="1">
      <alignment vertical="center"/>
    </xf>
    <xf numFmtId="178" fontId="7" fillId="2" borderId="5" xfId="0" applyNumberFormat="1" applyFont="1" applyFill="1" applyBorder="1">
      <alignment vertical="center"/>
    </xf>
    <xf numFmtId="0" fontId="7" fillId="2" borderId="2" xfId="0" applyFont="1" applyFill="1" applyBorder="1" applyAlignment="1">
      <alignment vertical="center" shrinkToFit="1"/>
    </xf>
    <xf numFmtId="0" fontId="7" fillId="2" borderId="6" xfId="0" applyFont="1" applyFill="1" applyBorder="1" applyAlignment="1">
      <alignment vertical="center" shrinkToFit="1"/>
    </xf>
    <xf numFmtId="0" fontId="7" fillId="2" borderId="3" xfId="0" applyFont="1" applyFill="1" applyBorder="1" applyAlignment="1">
      <alignment horizontal="center" vertical="center" shrinkToFit="1"/>
    </xf>
    <xf numFmtId="182" fontId="7" fillId="2" borderId="3" xfId="0" applyNumberFormat="1" applyFont="1" applyFill="1" applyBorder="1" applyAlignment="1">
      <alignment horizontal="center" vertical="center" shrinkToFit="1"/>
    </xf>
    <xf numFmtId="0" fontId="7" fillId="2" borderId="0" xfId="0" applyFont="1" applyFill="1" applyAlignment="1">
      <alignment vertical="center" shrinkToFit="1"/>
    </xf>
    <xf numFmtId="0" fontId="7" fillId="2" borderId="1" xfId="0" applyFont="1" applyFill="1" applyBorder="1" applyAlignment="1">
      <alignment vertical="center" shrinkToFit="1"/>
    </xf>
    <xf numFmtId="0" fontId="7" fillId="2" borderId="10" xfId="0" applyFont="1" applyFill="1" applyBorder="1" applyAlignment="1">
      <alignment horizontal="right" vertical="center" shrinkToFit="1"/>
    </xf>
    <xf numFmtId="182" fontId="7" fillId="2" borderId="10" xfId="0" applyNumberFormat="1" applyFont="1" applyFill="1" applyBorder="1" applyAlignment="1">
      <alignment horizontal="right" vertical="center" shrinkToFit="1"/>
    </xf>
    <xf numFmtId="183" fontId="7" fillId="2" borderId="10" xfId="0" applyNumberFormat="1" applyFont="1" applyFill="1" applyBorder="1" applyAlignment="1">
      <alignment horizontal="right" vertical="center" shrinkToFit="1"/>
    </xf>
    <xf numFmtId="0" fontId="7" fillId="2" borderId="8" xfId="0" applyFont="1" applyFill="1" applyBorder="1" applyAlignment="1">
      <alignment vertical="center" shrinkToFit="1"/>
    </xf>
    <xf numFmtId="0" fontId="7" fillId="2" borderId="9" xfId="0" applyFont="1" applyFill="1" applyBorder="1" applyAlignment="1">
      <alignment vertical="center" shrinkToFit="1"/>
    </xf>
    <xf numFmtId="38" fontId="7" fillId="0" borderId="12" xfId="1" applyFont="1" applyFill="1" applyBorder="1" applyAlignment="1">
      <alignment horizontal="right" vertical="center" shrinkToFit="1"/>
    </xf>
    <xf numFmtId="38" fontId="7" fillId="2" borderId="12" xfId="1" applyFont="1" applyFill="1" applyBorder="1" applyAlignment="1">
      <alignment horizontal="right" vertical="center" shrinkToFit="1"/>
    </xf>
    <xf numFmtId="182" fontId="7" fillId="2" borderId="12" xfId="0" applyNumberFormat="1" applyFont="1" applyFill="1" applyBorder="1" applyAlignment="1">
      <alignment horizontal="right" vertical="center" shrinkToFit="1"/>
    </xf>
    <xf numFmtId="186" fontId="7" fillId="2" borderId="12" xfId="0" applyNumberFormat="1" applyFont="1" applyFill="1" applyBorder="1" applyAlignment="1">
      <alignment vertical="center" shrinkToFit="1"/>
    </xf>
    <xf numFmtId="183" fontId="7" fillId="2" borderId="12" xfId="0" applyNumberFormat="1" applyFont="1" applyFill="1" applyBorder="1" applyAlignment="1">
      <alignment vertical="center" shrinkToFit="1"/>
    </xf>
    <xf numFmtId="0" fontId="7" fillId="2" borderId="8" xfId="0" applyFont="1" applyFill="1" applyBorder="1" applyAlignment="1">
      <alignment horizontal="center" vertical="center" shrinkToFit="1"/>
    </xf>
    <xf numFmtId="182" fontId="7" fillId="2" borderId="12" xfId="1" applyNumberFormat="1" applyFont="1" applyFill="1" applyBorder="1" applyAlignment="1">
      <alignment horizontal="right" vertical="center" shrinkToFit="1"/>
    </xf>
    <xf numFmtId="186" fontId="7" fillId="2" borderId="12" xfId="1" applyNumberFormat="1" applyFont="1" applyFill="1" applyBorder="1" applyAlignment="1">
      <alignment horizontal="right" vertical="center" shrinkToFit="1"/>
    </xf>
    <xf numFmtId="0" fontId="7" fillId="2" borderId="5" xfId="0" applyFont="1" applyFill="1" applyBorder="1" applyAlignment="1">
      <alignment vertical="center" shrinkToFit="1"/>
    </xf>
    <xf numFmtId="38" fontId="7" fillId="2" borderId="13" xfId="1" applyFont="1" applyFill="1" applyBorder="1" applyAlignment="1">
      <alignment horizontal="right" vertical="center" shrinkToFit="1"/>
    </xf>
    <xf numFmtId="182" fontId="7" fillId="2" borderId="13" xfId="0" applyNumberFormat="1" applyFont="1" applyFill="1" applyBorder="1" applyAlignment="1">
      <alignment horizontal="right" vertical="center" shrinkToFit="1"/>
    </xf>
    <xf numFmtId="186" fontId="7" fillId="2" borderId="13" xfId="0" applyNumberFormat="1" applyFont="1" applyFill="1" applyBorder="1" applyAlignment="1">
      <alignment vertical="center" shrinkToFit="1"/>
    </xf>
    <xf numFmtId="183" fontId="7" fillId="2" borderId="13" xfId="0" applyNumberFormat="1" applyFont="1" applyFill="1" applyBorder="1" applyAlignment="1">
      <alignment vertical="center" shrinkToFit="1"/>
    </xf>
    <xf numFmtId="38" fontId="7" fillId="2" borderId="10" xfId="1" applyFont="1" applyFill="1" applyBorder="1" applyAlignment="1">
      <alignment horizontal="right" vertical="center" shrinkToFit="1"/>
    </xf>
    <xf numFmtId="186" fontId="7" fillId="2" borderId="10" xfId="0" applyNumberFormat="1" applyFont="1" applyFill="1" applyBorder="1" applyAlignment="1">
      <alignment vertical="center" shrinkToFit="1"/>
    </xf>
    <xf numFmtId="183" fontId="7" fillId="2" borderId="10" xfId="0" applyNumberFormat="1" applyFont="1" applyFill="1" applyBorder="1" applyAlignment="1">
      <alignment vertical="center" shrinkToFit="1"/>
    </xf>
    <xf numFmtId="0" fontId="7" fillId="2" borderId="2" xfId="0" applyFont="1" applyFill="1" applyBorder="1">
      <alignment vertical="center"/>
    </xf>
    <xf numFmtId="49" fontId="7" fillId="2" borderId="2" xfId="0" applyNumberFormat="1" applyFont="1" applyFill="1" applyBorder="1">
      <alignment vertical="center"/>
    </xf>
    <xf numFmtId="177" fontId="7" fillId="2" borderId="1" xfId="0" applyNumberFormat="1" applyFont="1" applyFill="1" applyBorder="1" applyAlignment="1">
      <alignment vertical="center"/>
    </xf>
    <xf numFmtId="0" fontId="18" fillId="2" borderId="8" xfId="0" applyFont="1" applyFill="1" applyBorder="1" applyAlignment="1">
      <alignment horizontal="right" vertical="center"/>
    </xf>
    <xf numFmtId="0" fontId="18" fillId="2" borderId="11" xfId="0" applyFont="1" applyFill="1" applyBorder="1" applyAlignment="1">
      <alignment horizontal="right" vertical="center"/>
    </xf>
    <xf numFmtId="0" fontId="7" fillId="2" borderId="11" xfId="0" applyFont="1" applyFill="1" applyBorder="1">
      <alignment vertical="center"/>
    </xf>
    <xf numFmtId="177" fontId="7" fillId="2" borderId="9" xfId="1" applyNumberFormat="1" applyFont="1" applyFill="1" applyBorder="1">
      <alignment vertical="center"/>
    </xf>
    <xf numFmtId="177" fontId="7" fillId="2" borderId="8" xfId="1" applyNumberFormat="1" applyFont="1" applyFill="1" applyBorder="1">
      <alignment vertical="center"/>
    </xf>
    <xf numFmtId="177" fontId="7" fillId="2" borderId="12" xfId="1" applyNumberFormat="1" applyFont="1" applyFill="1" applyBorder="1">
      <alignment vertical="center"/>
    </xf>
    <xf numFmtId="49" fontId="7" fillId="2" borderId="9" xfId="1" applyNumberFormat="1" applyFont="1" applyFill="1" applyBorder="1" applyAlignment="1">
      <alignment horizontal="right" vertical="center"/>
    </xf>
    <xf numFmtId="0" fontId="18" fillId="2" borderId="5" xfId="0" applyFont="1" applyFill="1" applyBorder="1" applyAlignment="1">
      <alignment horizontal="right" vertical="center"/>
    </xf>
    <xf numFmtId="177" fontId="7" fillId="2" borderId="5" xfId="1" applyNumberFormat="1" applyFont="1" applyFill="1" applyBorder="1">
      <alignment vertical="center"/>
    </xf>
    <xf numFmtId="49" fontId="7" fillId="2" borderId="6" xfId="1" applyNumberFormat="1" applyFont="1" applyFill="1" applyBorder="1" applyAlignment="1">
      <alignment horizontal="right" vertical="center"/>
    </xf>
    <xf numFmtId="0" fontId="7" fillId="2" borderId="19" xfId="0" applyFont="1" applyFill="1" applyBorder="1">
      <alignment vertical="center"/>
    </xf>
    <xf numFmtId="177" fontId="7" fillId="2" borderId="13" xfId="1" applyNumberFormat="1" applyFont="1" applyFill="1" applyBorder="1">
      <alignment vertical="center"/>
    </xf>
    <xf numFmtId="0" fontId="19" fillId="2" borderId="0" xfId="0" applyFont="1" applyFill="1">
      <alignment vertical="center"/>
    </xf>
    <xf numFmtId="0" fontId="19" fillId="2" borderId="9" xfId="0" applyFont="1" applyFill="1" applyBorder="1">
      <alignment vertical="center"/>
    </xf>
    <xf numFmtId="0" fontId="7" fillId="2" borderId="10" xfId="0" applyFont="1" applyFill="1" applyBorder="1" applyAlignment="1">
      <alignment horizontal="center" vertical="center"/>
    </xf>
    <xf numFmtId="176" fontId="7" fillId="2" borderId="12" xfId="0" applyNumberFormat="1" applyFont="1" applyFill="1" applyBorder="1" applyAlignment="1">
      <alignment horizontal="right" vertical="center"/>
    </xf>
    <xf numFmtId="0" fontId="19" fillId="2" borderId="9" xfId="0" applyFont="1" applyFill="1" applyBorder="1" applyAlignment="1">
      <alignment horizontal="right" vertical="center"/>
    </xf>
    <xf numFmtId="181" fontId="11" fillId="2" borderId="9" xfId="0" applyNumberFormat="1" applyFont="1" applyFill="1" applyBorder="1" applyAlignment="1">
      <alignment horizontal="right" vertical="center"/>
    </xf>
    <xf numFmtId="0" fontId="20" fillId="2" borderId="9" xfId="0" applyFont="1" applyFill="1" applyBorder="1" applyAlignment="1">
      <alignment horizontal="right" vertical="center"/>
    </xf>
    <xf numFmtId="177" fontId="11" fillId="2" borderId="8" xfId="0" applyNumberFormat="1" applyFont="1" applyFill="1" applyBorder="1" applyAlignment="1">
      <alignment horizontal="right" vertical="center"/>
    </xf>
    <xf numFmtId="0" fontId="20" fillId="2" borderId="9" xfId="0" applyFont="1" applyFill="1" applyBorder="1">
      <alignment vertical="center"/>
    </xf>
    <xf numFmtId="181" fontId="7" fillId="2" borderId="6" xfId="0" applyNumberFormat="1" applyFont="1" applyFill="1" applyBorder="1">
      <alignment vertical="center"/>
    </xf>
    <xf numFmtId="181" fontId="7" fillId="2" borderId="2" xfId="0" applyNumberFormat="1" applyFont="1" applyFill="1" applyBorder="1" applyAlignment="1">
      <alignment horizontal="right" vertical="center"/>
    </xf>
    <xf numFmtId="0" fontId="7" fillId="2" borderId="0" xfId="0" applyFont="1" applyFill="1" applyAlignment="1">
      <alignment horizontal="center" vertical="center"/>
    </xf>
    <xf numFmtId="183" fontId="7" fillId="0" borderId="0" xfId="0" applyNumberFormat="1" applyFont="1" applyAlignment="1">
      <alignment vertical="center"/>
    </xf>
    <xf numFmtId="188" fontId="7" fillId="0" borderId="0" xfId="0" applyNumberFormat="1" applyFont="1" applyAlignment="1">
      <alignment vertical="center"/>
    </xf>
    <xf numFmtId="187" fontId="7" fillId="0" borderId="0" xfId="0" applyNumberFormat="1" applyFont="1">
      <alignment vertical="center"/>
    </xf>
    <xf numFmtId="0" fontId="0" fillId="0" borderId="15" xfId="0" applyBorder="1">
      <alignment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3" fontId="7" fillId="2" borderId="3" xfId="0" applyNumberFormat="1"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lignment vertical="center"/>
    </xf>
    <xf numFmtId="0" fontId="9" fillId="2" borderId="9" xfId="0" applyFont="1" applyFill="1" applyBorder="1" applyAlignment="1">
      <alignment horizontal="left" vertical="center"/>
    </xf>
    <xf numFmtId="0" fontId="7" fillId="2" borderId="6" xfId="0" applyFont="1" applyFill="1" applyBorder="1">
      <alignment vertical="center"/>
    </xf>
    <xf numFmtId="177" fontId="7" fillId="2" borderId="15" xfId="0" applyNumberFormat="1" applyFont="1" applyFill="1" applyBorder="1">
      <alignment vertical="center"/>
    </xf>
    <xf numFmtId="0" fontId="8" fillId="2" borderId="1" xfId="0" applyFont="1" applyFill="1" applyBorder="1" applyAlignment="1">
      <alignment vertical="center"/>
    </xf>
    <xf numFmtId="0" fontId="7" fillId="2" borderId="15" xfId="0" applyFont="1" applyFill="1" applyBorder="1" applyAlignment="1">
      <alignment vertical="center"/>
    </xf>
    <xf numFmtId="0" fontId="7" fillId="2" borderId="17" xfId="0" applyFont="1" applyFill="1" applyBorder="1" applyAlignment="1">
      <alignment vertical="center"/>
    </xf>
    <xf numFmtId="0" fontId="12" fillId="2" borderId="14" xfId="0" applyFont="1" applyFill="1" applyBorder="1">
      <alignment vertical="center"/>
    </xf>
    <xf numFmtId="177" fontId="12" fillId="2" borderId="5" xfId="0" applyNumberFormat="1" applyFont="1" applyFill="1" applyBorder="1">
      <alignment vertical="center"/>
    </xf>
    <xf numFmtId="177" fontId="12" fillId="2" borderId="6" xfId="0" applyNumberFormat="1" applyFont="1" applyFill="1" applyBorder="1">
      <alignment vertical="center"/>
    </xf>
    <xf numFmtId="178" fontId="12" fillId="2" borderId="13" xfId="0" applyNumberFormat="1" applyFont="1" applyFill="1" applyBorder="1">
      <alignment vertical="center"/>
    </xf>
    <xf numFmtId="0" fontId="7" fillId="0" borderId="0" xfId="0" applyFont="1" applyFill="1" applyAlignment="1">
      <alignment horizontal="left" vertical="center"/>
    </xf>
    <xf numFmtId="182" fontId="7" fillId="3" borderId="3" xfId="0" applyNumberFormat="1"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0" xfId="0" applyFont="1" applyFill="1" applyBorder="1" applyAlignment="1">
      <alignment horizontal="right" vertical="center" shrinkToFit="1"/>
    </xf>
    <xf numFmtId="182" fontId="7" fillId="3" borderId="10" xfId="0" applyNumberFormat="1" applyFont="1" applyFill="1" applyBorder="1" applyAlignment="1">
      <alignment horizontal="right" vertical="center" shrinkToFit="1"/>
    </xf>
    <xf numFmtId="38" fontId="7" fillId="3" borderId="12" xfId="1" applyFont="1" applyFill="1" applyBorder="1" applyAlignment="1">
      <alignment horizontal="right" vertical="center" shrinkToFit="1"/>
    </xf>
    <xf numFmtId="182" fontId="7" fillId="3" borderId="12" xfId="0" applyNumberFormat="1" applyFont="1" applyFill="1" applyBorder="1" applyAlignment="1">
      <alignment horizontal="right" vertical="center" shrinkToFit="1"/>
    </xf>
    <xf numFmtId="182" fontId="7" fillId="3" borderId="12" xfId="1" applyNumberFormat="1" applyFont="1" applyFill="1" applyBorder="1" applyAlignment="1">
      <alignment horizontal="right" vertical="center" shrinkToFit="1"/>
    </xf>
    <xf numFmtId="177" fontId="7" fillId="3" borderId="12" xfId="1" applyNumberFormat="1" applyFont="1" applyFill="1" applyBorder="1" applyAlignment="1">
      <alignment horizontal="right" vertical="center" shrinkToFit="1"/>
    </xf>
    <xf numFmtId="38" fontId="7" fillId="3" borderId="13" xfId="1" applyFont="1" applyFill="1" applyBorder="1" applyAlignment="1">
      <alignment horizontal="right" vertical="center" shrinkToFit="1"/>
    </xf>
    <xf numFmtId="182" fontId="7" fillId="3" borderId="13" xfId="0" applyNumberFormat="1" applyFont="1" applyFill="1" applyBorder="1" applyAlignment="1">
      <alignment horizontal="right" vertical="center" shrinkToFit="1"/>
    </xf>
    <xf numFmtId="176" fontId="7" fillId="3" borderId="13" xfId="0" applyNumberFormat="1" applyFont="1" applyFill="1" applyBorder="1" applyAlignment="1">
      <alignment horizontal="right" vertical="center" shrinkToFit="1"/>
    </xf>
    <xf numFmtId="38" fontId="7" fillId="3" borderId="10" xfId="1" applyFont="1" applyFill="1" applyBorder="1" applyAlignment="1">
      <alignment horizontal="right" vertical="center" shrinkToFit="1"/>
    </xf>
    <xf numFmtId="176" fontId="7" fillId="3" borderId="10" xfId="0" applyNumberFormat="1" applyFont="1" applyFill="1" applyBorder="1" applyAlignment="1">
      <alignment horizontal="right" vertical="center" shrinkToFit="1"/>
    </xf>
    <xf numFmtId="38" fontId="0" fillId="2" borderId="0" xfId="0" applyNumberFormat="1" applyFill="1">
      <alignment vertical="center"/>
    </xf>
    <xf numFmtId="0" fontId="19" fillId="0" borderId="0" xfId="0" applyFont="1">
      <alignment vertical="center"/>
    </xf>
    <xf numFmtId="181" fontId="7" fillId="0" borderId="0" xfId="0" applyNumberFormat="1" applyFont="1">
      <alignment vertical="center"/>
    </xf>
    <xf numFmtId="181" fontId="7" fillId="2" borderId="0" xfId="0" applyNumberFormat="1" applyFont="1" applyFill="1">
      <alignment vertical="center"/>
    </xf>
    <xf numFmtId="177" fontId="7" fillId="2" borderId="14" xfId="0" applyNumberFormat="1" applyFont="1" applyFill="1" applyBorder="1">
      <alignment vertical="center"/>
    </xf>
    <xf numFmtId="0" fontId="19" fillId="2" borderId="0" xfId="0" applyFont="1" applyFill="1" applyBorder="1">
      <alignment vertical="center"/>
    </xf>
    <xf numFmtId="178" fontId="7" fillId="2" borderId="0" xfId="0" applyNumberFormat="1" applyFont="1" applyFill="1">
      <alignment vertical="center"/>
    </xf>
    <xf numFmtId="0" fontId="7" fillId="0" borderId="12" xfId="0" applyFont="1" applyFill="1" applyBorder="1">
      <alignment vertical="center"/>
    </xf>
    <xf numFmtId="187" fontId="7" fillId="0" borderId="8" xfId="0" applyNumberFormat="1" applyFont="1" applyFill="1" applyBorder="1" applyAlignment="1">
      <alignment horizontal="right" vertical="center"/>
    </xf>
    <xf numFmtId="189" fontId="7" fillId="0" borderId="0" xfId="0" applyNumberFormat="1" applyFont="1">
      <alignment vertical="center"/>
    </xf>
    <xf numFmtId="189" fontId="7" fillId="0" borderId="14" xfId="0" applyNumberFormat="1" applyFont="1" applyBorder="1">
      <alignment vertical="center"/>
    </xf>
    <xf numFmtId="189" fontId="7" fillId="2" borderId="3" xfId="0" applyNumberFormat="1" applyFont="1" applyFill="1" applyBorder="1" applyAlignment="1">
      <alignment horizontal="center" vertical="center"/>
    </xf>
    <xf numFmtId="189" fontId="7" fillId="2" borderId="12" xfId="0" applyNumberFormat="1" applyFont="1" applyFill="1" applyBorder="1" applyAlignment="1">
      <alignment horizontal="right" vertical="center"/>
    </xf>
    <xf numFmtId="189" fontId="7" fillId="2" borderId="12" xfId="0" applyNumberFormat="1" applyFont="1" applyFill="1" applyBorder="1">
      <alignment vertical="center"/>
    </xf>
    <xf numFmtId="189" fontId="7" fillId="2" borderId="13" xfId="0" applyNumberFormat="1" applyFont="1" applyFill="1" applyBorder="1">
      <alignment vertical="center"/>
    </xf>
    <xf numFmtId="189" fontId="10" fillId="2" borderId="10" xfId="0" applyNumberFormat="1" applyFont="1" applyFill="1" applyBorder="1">
      <alignment vertical="center"/>
    </xf>
    <xf numFmtId="189" fontId="11" fillId="2" borderId="12" xfId="0" applyNumberFormat="1" applyFont="1" applyFill="1" applyBorder="1" applyAlignment="1">
      <alignment horizontal="right" vertical="center"/>
    </xf>
    <xf numFmtId="189" fontId="16" fillId="2" borderId="13" xfId="0" applyNumberFormat="1" applyFont="1" applyFill="1" applyBorder="1" applyAlignment="1">
      <alignment horizontal="right" vertical="center"/>
    </xf>
    <xf numFmtId="189" fontId="7" fillId="0" borderId="0" xfId="0" applyNumberFormat="1" applyFont="1" applyFill="1">
      <alignment vertical="center"/>
    </xf>
    <xf numFmtId="189" fontId="7" fillId="2" borderId="17" xfId="0" applyNumberFormat="1" applyFont="1" applyFill="1" applyBorder="1" applyAlignment="1">
      <alignment horizontal="right" vertical="center"/>
    </xf>
    <xf numFmtId="189" fontId="12" fillId="2" borderId="13" xfId="0" applyNumberFormat="1" applyFont="1" applyFill="1" applyBorder="1">
      <alignment vertical="center"/>
    </xf>
    <xf numFmtId="189" fontId="10" fillId="2" borderId="13" xfId="0" applyNumberFormat="1" applyFont="1" applyFill="1" applyBorder="1" applyAlignment="1">
      <alignment horizontal="right" vertical="center"/>
    </xf>
    <xf numFmtId="189" fontId="7" fillId="2" borderId="0" xfId="0" applyNumberFormat="1" applyFont="1" applyFill="1" applyAlignment="1">
      <alignment horizontal="right" vertical="center"/>
    </xf>
    <xf numFmtId="189" fontId="0" fillId="0" borderId="0" xfId="0" applyNumberFormat="1">
      <alignment vertical="center"/>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38" fontId="11" fillId="3" borderId="12" xfId="1" applyFont="1" applyFill="1" applyBorder="1" applyAlignment="1">
      <alignment horizontal="right" vertical="center" shrinkToFit="1"/>
    </xf>
    <xf numFmtId="177" fontId="11" fillId="3" borderId="12" xfId="1" applyNumberFormat="1" applyFont="1" applyFill="1" applyBorder="1" applyAlignment="1">
      <alignment horizontal="right" vertical="center" shrinkToFit="1"/>
    </xf>
    <xf numFmtId="38" fontId="11" fillId="2" borderId="12" xfId="1" applyFont="1" applyFill="1" applyBorder="1" applyAlignment="1">
      <alignment horizontal="right" vertical="center" shrinkToFit="1"/>
    </xf>
    <xf numFmtId="38" fontId="11" fillId="2" borderId="13" xfId="1" applyFont="1" applyFill="1" applyBorder="1" applyAlignment="1">
      <alignment horizontal="right" vertical="center" shrinkToFit="1"/>
    </xf>
    <xf numFmtId="0" fontId="11" fillId="2" borderId="10" xfId="0" applyFont="1" applyFill="1" applyBorder="1" applyAlignment="1">
      <alignment horizontal="right" vertical="center" shrinkToFit="1"/>
    </xf>
    <xf numFmtId="38" fontId="11" fillId="0" borderId="12" xfId="1" applyFont="1" applyFill="1" applyBorder="1" applyAlignment="1">
      <alignment horizontal="right" vertical="center" shrinkToFit="1"/>
    </xf>
    <xf numFmtId="186" fontId="11" fillId="0" borderId="0" xfId="0" applyNumberFormat="1" applyFont="1" applyAlignment="1">
      <alignment horizontal="right" vertical="center"/>
    </xf>
    <xf numFmtId="186" fontId="11" fillId="0" borderId="0" xfId="0" applyNumberFormat="1" applyFont="1" applyAlignment="1">
      <alignment vertical="center"/>
    </xf>
    <xf numFmtId="186" fontId="11" fillId="3" borderId="12" xfId="0" applyNumberFormat="1" applyFont="1" applyFill="1" applyBorder="1" applyAlignment="1">
      <alignment horizontal="right" vertical="center" shrinkToFit="1"/>
    </xf>
    <xf numFmtId="186" fontId="11" fillId="3" borderId="13" xfId="0" applyNumberFormat="1" applyFont="1" applyFill="1" applyBorder="1" applyAlignment="1">
      <alignment horizontal="right" vertical="center" shrinkToFit="1"/>
    </xf>
    <xf numFmtId="0" fontId="23"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xf>
    <xf numFmtId="190" fontId="24" fillId="0" borderId="0" xfId="0" applyNumberFormat="1" applyFont="1" applyAlignment="1">
      <alignment horizontal="right" vertical="center"/>
    </xf>
    <xf numFmtId="186" fontId="0" fillId="2" borderId="0" xfId="0" applyNumberFormat="1" applyFill="1">
      <alignment vertical="center"/>
    </xf>
    <xf numFmtId="186" fontId="7" fillId="2" borderId="0" xfId="0" applyNumberFormat="1" applyFont="1" applyFill="1" applyAlignment="1">
      <alignment horizontal="center" vertical="center"/>
    </xf>
    <xf numFmtId="186" fontId="7" fillId="2" borderId="10" xfId="0" applyNumberFormat="1" applyFont="1" applyFill="1" applyBorder="1" applyAlignment="1">
      <alignment horizontal="right" vertical="center"/>
    </xf>
    <xf numFmtId="186" fontId="7" fillId="2" borderId="12" xfId="0" applyNumberFormat="1" applyFont="1" applyFill="1" applyBorder="1">
      <alignment vertical="center"/>
    </xf>
    <xf numFmtId="186" fontId="7" fillId="2" borderId="12" xfId="0" applyNumberFormat="1" applyFont="1" applyFill="1" applyBorder="1" applyAlignment="1">
      <alignment horizontal="right" vertical="center"/>
    </xf>
    <xf numFmtId="186" fontId="7" fillId="2" borderId="13" xfId="0" applyNumberFormat="1" applyFont="1" applyFill="1" applyBorder="1">
      <alignment vertical="center"/>
    </xf>
    <xf numFmtId="186" fontId="0" fillId="0" borderId="0" xfId="0" applyNumberFormat="1">
      <alignment vertical="center"/>
    </xf>
    <xf numFmtId="190" fontId="0" fillId="2" borderId="0" xfId="0" applyNumberFormat="1" applyFill="1">
      <alignment vertical="center"/>
    </xf>
    <xf numFmtId="190" fontId="7" fillId="0" borderId="0" xfId="0" applyNumberFormat="1" applyFont="1">
      <alignment vertical="center"/>
    </xf>
    <xf numFmtId="190" fontId="7" fillId="2" borderId="0" xfId="0" applyNumberFormat="1" applyFont="1" applyFill="1">
      <alignment vertical="center"/>
    </xf>
    <xf numFmtId="190" fontId="7" fillId="2" borderId="2" xfId="0" applyNumberFormat="1" applyFont="1" applyFill="1" applyBorder="1">
      <alignment vertical="center"/>
    </xf>
    <xf numFmtId="190" fontId="7" fillId="2" borderId="9" xfId="0" applyNumberFormat="1" applyFont="1" applyFill="1" applyBorder="1" applyAlignment="1">
      <alignment horizontal="right" vertical="center"/>
    </xf>
    <xf numFmtId="190" fontId="11" fillId="2" borderId="9" xfId="0" applyNumberFormat="1" applyFont="1" applyFill="1" applyBorder="1" applyAlignment="1">
      <alignment horizontal="right" vertical="center"/>
    </xf>
    <xf numFmtId="190" fontId="7" fillId="2" borderId="6" xfId="0" applyNumberFormat="1" applyFont="1" applyFill="1" applyBorder="1" applyAlignment="1">
      <alignment horizontal="right" vertical="center"/>
    </xf>
    <xf numFmtId="190" fontId="7" fillId="2" borderId="2" xfId="0" applyNumberFormat="1" applyFont="1" applyFill="1" applyBorder="1" applyAlignment="1">
      <alignment horizontal="right" vertical="center"/>
    </xf>
    <xf numFmtId="190" fontId="7" fillId="2" borderId="6" xfId="0" applyNumberFormat="1" applyFont="1" applyFill="1" applyBorder="1">
      <alignment vertical="center"/>
    </xf>
    <xf numFmtId="190" fontId="0" fillId="0" borderId="0" xfId="0" applyNumberFormat="1">
      <alignment vertical="center"/>
    </xf>
    <xf numFmtId="177" fontId="11" fillId="0" borderId="12" xfId="0" applyNumberFormat="1" applyFont="1" applyFill="1" applyBorder="1">
      <alignment vertical="center"/>
    </xf>
    <xf numFmtId="0" fontId="11" fillId="2" borderId="0" xfId="0" applyFont="1" applyFill="1">
      <alignment vertical="center"/>
    </xf>
    <xf numFmtId="0" fontId="0" fillId="2" borderId="0" xfId="0" applyFill="1" applyAlignment="1">
      <alignment horizontal="left" vertical="center" wrapTex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3" fontId="7" fillId="2" borderId="3" xfId="0" applyNumberFormat="1" applyFont="1" applyFill="1" applyBorder="1" applyAlignment="1">
      <alignment horizontal="center" vertical="center" shrinkToFit="1"/>
    </xf>
    <xf numFmtId="183" fontId="21" fillId="2" borderId="14" xfId="0" applyNumberFormat="1" applyFont="1" applyFill="1" applyBorder="1" applyAlignment="1">
      <alignment horizontal="left" vertical="center" wrapText="1"/>
    </xf>
    <xf numFmtId="183" fontId="22" fillId="2" borderId="14" xfId="0" applyNumberFormat="1" applyFont="1" applyFill="1" applyBorder="1" applyAlignment="1">
      <alignment horizontal="left" vertical="center" wrapText="1"/>
    </xf>
    <xf numFmtId="183" fontId="0" fillId="2" borderId="14" xfId="0" applyNumberFormat="1" applyFill="1" applyBorder="1" applyAlignment="1">
      <alignment horizontal="left" vertical="center" wrapText="1"/>
    </xf>
    <xf numFmtId="183" fontId="0" fillId="2" borderId="0" xfId="0" applyNumberForma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12" sqref="A12:C12"/>
    </sheetView>
  </sheetViews>
  <sheetFormatPr defaultRowHeight="18.75" x14ac:dyDescent="0.4"/>
  <cols>
    <col min="1" max="1" width="25.5" style="1" customWidth="1"/>
    <col min="2" max="2" width="87.5" style="1" customWidth="1"/>
    <col min="3" max="3" width="13.625" style="1" customWidth="1"/>
    <col min="4" max="16384" width="9" style="1"/>
  </cols>
  <sheetData>
    <row r="1" spans="1:3" ht="56.25" x14ac:dyDescent="0.4">
      <c r="A1" s="2" t="s">
        <v>74</v>
      </c>
      <c r="B1" s="2" t="s">
        <v>75</v>
      </c>
      <c r="C1" s="6" t="s">
        <v>92</v>
      </c>
    </row>
    <row r="2" spans="1:3" x14ac:dyDescent="0.4">
      <c r="A2" s="4" t="s">
        <v>76</v>
      </c>
      <c r="B2" s="4" t="s">
        <v>83</v>
      </c>
      <c r="C2" s="5" t="s">
        <v>165</v>
      </c>
    </row>
    <row r="3" spans="1:3" x14ac:dyDescent="0.4">
      <c r="A3" s="4" t="s">
        <v>77</v>
      </c>
      <c r="B3" s="4" t="s">
        <v>84</v>
      </c>
      <c r="C3" s="5" t="s">
        <v>166</v>
      </c>
    </row>
    <row r="4" spans="1:3" x14ac:dyDescent="0.4">
      <c r="A4" s="4" t="s">
        <v>78</v>
      </c>
      <c r="B4" s="4" t="s">
        <v>85</v>
      </c>
      <c r="C4" s="5" t="s">
        <v>167</v>
      </c>
    </row>
    <row r="5" spans="1:3" x14ac:dyDescent="0.4">
      <c r="A5" s="4" t="s">
        <v>79</v>
      </c>
      <c r="B5" s="4" t="s">
        <v>86</v>
      </c>
      <c r="C5" s="5" t="s">
        <v>168</v>
      </c>
    </row>
    <row r="6" spans="1:3" x14ac:dyDescent="0.4">
      <c r="A6" s="4" t="s">
        <v>80</v>
      </c>
      <c r="B6" s="4" t="s">
        <v>87</v>
      </c>
      <c r="C6" s="5" t="s">
        <v>169</v>
      </c>
    </row>
    <row r="7" spans="1:3" x14ac:dyDescent="0.4">
      <c r="A7" s="4" t="s">
        <v>81</v>
      </c>
      <c r="B7" s="4" t="s">
        <v>91</v>
      </c>
      <c r="C7" s="5" t="s">
        <v>170</v>
      </c>
    </row>
    <row r="8" spans="1:3" x14ac:dyDescent="0.4">
      <c r="A8" s="4" t="s">
        <v>82</v>
      </c>
      <c r="B8" s="4" t="s">
        <v>90</v>
      </c>
      <c r="C8" s="5" t="s">
        <v>171</v>
      </c>
    </row>
    <row r="10" spans="1:3" x14ac:dyDescent="0.4">
      <c r="A10" s="1" t="s">
        <v>261</v>
      </c>
    </row>
    <row r="12" spans="1:3" ht="52.5" customHeight="1" x14ac:dyDescent="0.4">
      <c r="A12" s="262" t="s">
        <v>262</v>
      </c>
      <c r="B12" s="262"/>
      <c r="C12" s="262"/>
    </row>
  </sheetData>
  <mergeCells count="1">
    <mergeCell ref="A12:C12"/>
  </mergeCells>
  <phoneticPr fontId="2"/>
  <hyperlinks>
    <hyperlink ref="A2" location="第1表!A1" display="第1表"/>
    <hyperlink ref="A3" location="第2表・3表!A1" display="第2表・3表"/>
    <hyperlink ref="A4" location="第4表①!A1" display="第4表①"/>
    <hyperlink ref="A5" location="第4表②!A1" display="第4表②"/>
    <hyperlink ref="A6" location="第5表!A1" display="第5表"/>
    <hyperlink ref="A7" location="第6表・7表!A1" display="第6表・7表"/>
    <hyperlink ref="A8" location="第8表!A1" display="第8表"/>
    <hyperlink ref="B2" location="第1表!A1" display="年次別事業所数、従業者数、製造品出荷額等　(燕地区・吉田地区・分水地区の合計)"/>
    <hyperlink ref="B3" location="第2表・3表!A1" display="産業中分類・従業者規模別前年比較表(事業所数)・産業中分類・従業者規模別前年比較表(従業者数)"/>
    <hyperlink ref="B4" location="第4表①!A1" display="産業中分類・従業者規模別前年比較表(製造品出荷額等)"/>
    <hyperlink ref="B5" location="第4表②!A1" display="産業中分類・従業者規模別前年比較表(工業支出額・付加価値額)"/>
    <hyperlink ref="B6" location="第6表・7表!A1" display="金属製品製造業の推移(燕地区・吉田地区・分水地区の合計)"/>
    <hyperlink ref="B7" location="第6表・7表!A1" display="主要業種別　事業所数の推移・従業者数の推移(燕地区・吉田地区・分水地区の合計)"/>
    <hyperlink ref="B8" location="第8表!A1" display="主要業種別　製造品出荷額等の推移(燕地区・吉田地区・分水地区の合計)"/>
  </hyperlinks>
  <pageMargins left="0.70866141732283472" right="0.70866141732283472" top="0.74803149606299213" bottom="0.74803149606299213" header="0.31496062992125984" footer="0.31496062992125984"/>
  <pageSetup paperSize="9"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topLeftCell="C1" zoomScaleNormal="175" zoomScaleSheetLayoutView="100" workbookViewId="0">
      <selection activeCell="G34" sqref="G34"/>
    </sheetView>
  </sheetViews>
  <sheetFormatPr defaultColWidth="3.625" defaultRowHeight="13.5" customHeight="1" x14ac:dyDescent="0.4"/>
  <cols>
    <col min="1" max="1" width="4.375" customWidth="1"/>
    <col min="2" max="2" width="4.25" customWidth="1"/>
    <col min="3" max="3" width="5.75" customWidth="1"/>
    <col min="4" max="4" width="8.625" customWidth="1"/>
    <col min="5" max="5" width="8.375" customWidth="1"/>
    <col min="6" max="6" width="10" customWidth="1"/>
    <col min="7" max="7" width="8.5" customWidth="1"/>
    <col min="8" max="8" width="7.75" customWidth="1"/>
    <col min="9" max="9" width="7" customWidth="1"/>
    <col min="10" max="10" width="7.875" customWidth="1"/>
    <col min="11" max="11" width="7.125" customWidth="1"/>
    <col min="12" max="12" width="4.5" customWidth="1"/>
    <col min="13" max="13" width="13.25" customWidth="1"/>
    <col min="14" max="14" width="14.375" customWidth="1"/>
    <col min="15" max="15" width="8.75" customWidth="1"/>
    <col min="16" max="16" width="7.375" customWidth="1"/>
  </cols>
  <sheetData>
    <row r="1" spans="1:16" ht="13.5" customHeight="1" x14ac:dyDescent="0.4">
      <c r="A1" s="15"/>
      <c r="B1" s="15"/>
      <c r="C1" s="15" t="s">
        <v>125</v>
      </c>
      <c r="D1" s="15"/>
      <c r="E1" s="15"/>
      <c r="F1" s="15"/>
      <c r="G1" s="15"/>
      <c r="H1" s="15"/>
      <c r="I1" s="15"/>
      <c r="J1" s="15" t="s">
        <v>126</v>
      </c>
      <c r="K1" s="15"/>
      <c r="L1" s="15"/>
      <c r="M1" s="15"/>
      <c r="N1" s="15"/>
      <c r="O1" s="15"/>
      <c r="P1" s="16"/>
    </row>
    <row r="2" spans="1:16" ht="13.5" customHeight="1" x14ac:dyDescent="0.4">
      <c r="A2" s="17"/>
      <c r="B2" s="15"/>
      <c r="C2" s="17"/>
      <c r="D2" s="17"/>
      <c r="E2" s="17"/>
      <c r="F2" s="17"/>
      <c r="G2" s="17"/>
      <c r="H2" s="17"/>
      <c r="I2" s="17"/>
      <c r="J2" s="17"/>
      <c r="K2" s="17"/>
      <c r="L2" s="17"/>
      <c r="M2" s="17"/>
      <c r="N2" s="17"/>
      <c r="O2" s="17"/>
      <c r="P2" s="17"/>
    </row>
    <row r="3" spans="1:16" ht="13.5" customHeight="1" x14ac:dyDescent="0.4">
      <c r="A3" s="177" t="s">
        <v>172</v>
      </c>
      <c r="B3" s="172"/>
      <c r="C3" s="171" t="s">
        <v>60</v>
      </c>
      <c r="D3" s="173"/>
      <c r="E3" s="173"/>
      <c r="F3" s="172"/>
      <c r="G3" s="171" t="s">
        <v>65</v>
      </c>
      <c r="H3" s="173"/>
      <c r="I3" s="173"/>
      <c r="J3" s="172"/>
      <c r="K3" s="171" t="s">
        <v>59</v>
      </c>
      <c r="L3" s="175"/>
      <c r="M3" s="171" t="s">
        <v>68</v>
      </c>
      <c r="N3" s="173"/>
      <c r="O3" s="172"/>
    </row>
    <row r="4" spans="1:16" ht="13.5" customHeight="1" x14ac:dyDescent="0.4">
      <c r="A4" s="177" t="s">
        <v>173</v>
      </c>
      <c r="B4" s="172"/>
      <c r="C4" s="171" t="s">
        <v>60</v>
      </c>
      <c r="D4" s="172"/>
      <c r="E4" s="176" t="s">
        <v>127</v>
      </c>
      <c r="F4" s="176" t="s">
        <v>61</v>
      </c>
      <c r="G4" s="171" t="s">
        <v>66</v>
      </c>
      <c r="H4" s="172"/>
      <c r="I4" s="176" t="s">
        <v>127</v>
      </c>
      <c r="J4" s="176" t="s">
        <v>61</v>
      </c>
      <c r="K4" s="19"/>
      <c r="L4" s="172"/>
      <c r="M4" s="176" t="s">
        <v>69</v>
      </c>
      <c r="N4" s="176" t="s">
        <v>127</v>
      </c>
      <c r="O4" s="176" t="s">
        <v>61</v>
      </c>
    </row>
    <row r="5" spans="1:16" ht="13.5" customHeight="1" x14ac:dyDescent="0.4">
      <c r="A5" s="21"/>
      <c r="B5" s="18"/>
      <c r="C5" s="22"/>
      <c r="D5" s="23"/>
      <c r="E5" s="24" t="s">
        <v>0</v>
      </c>
      <c r="F5" s="24" t="s">
        <v>0</v>
      </c>
      <c r="G5" s="25"/>
      <c r="H5" s="26" t="s">
        <v>67</v>
      </c>
      <c r="I5" s="24" t="s">
        <v>0</v>
      </c>
      <c r="J5" s="27" t="s">
        <v>0</v>
      </c>
      <c r="K5" s="28"/>
      <c r="L5" s="18"/>
      <c r="M5" s="29" t="s">
        <v>128</v>
      </c>
      <c r="N5" s="24" t="s">
        <v>0</v>
      </c>
      <c r="O5" s="30" t="s">
        <v>0</v>
      </c>
    </row>
    <row r="6" spans="1:16" ht="13.5" customHeight="1" x14ac:dyDescent="0.4">
      <c r="A6" s="21" t="s">
        <v>62</v>
      </c>
      <c r="B6" s="31" t="s">
        <v>63</v>
      </c>
      <c r="C6" s="32">
        <v>714</v>
      </c>
      <c r="D6" s="33" t="s">
        <v>174</v>
      </c>
      <c r="E6" s="34">
        <f>C6/$C$6*100</f>
        <v>100</v>
      </c>
      <c r="F6" s="35" t="s">
        <v>175</v>
      </c>
      <c r="G6" s="32">
        <v>14879</v>
      </c>
      <c r="H6" s="33" t="s">
        <v>1</v>
      </c>
      <c r="I6" s="34">
        <f>G6/$G$6*100</f>
        <v>100</v>
      </c>
      <c r="J6" s="36" t="s">
        <v>175</v>
      </c>
      <c r="K6" s="21" t="s">
        <v>62</v>
      </c>
      <c r="L6" s="31" t="s">
        <v>63</v>
      </c>
      <c r="M6" s="37">
        <v>33598027</v>
      </c>
      <c r="N6" s="34">
        <f>M6/$M$6*100</f>
        <v>100</v>
      </c>
      <c r="O6" s="38" t="s">
        <v>175</v>
      </c>
    </row>
    <row r="7" spans="1:16" ht="13.5" customHeight="1" x14ac:dyDescent="0.4">
      <c r="A7" s="21"/>
      <c r="B7" s="39">
        <v>24</v>
      </c>
      <c r="C7" s="32">
        <v>766</v>
      </c>
      <c r="D7" s="33" t="s">
        <v>176</v>
      </c>
      <c r="E7" s="34">
        <f t="shared" ref="E7:E15" si="0">C7/$C$6*100</f>
        <v>107.28291316526611</v>
      </c>
      <c r="F7" s="34">
        <f t="shared" ref="F7:F13" si="1">C7/C6*100</f>
        <v>107.28291316526611</v>
      </c>
      <c r="G7" s="32">
        <v>15423</v>
      </c>
      <c r="H7" s="33" t="s">
        <v>2</v>
      </c>
      <c r="I7" s="34">
        <f t="shared" ref="I7:I17" si="2">G7/$G$6*100</f>
        <v>103.65615968815109</v>
      </c>
      <c r="J7" s="40">
        <f t="shared" ref="J7:J14" si="3">G7/G6*100</f>
        <v>103.65615968815109</v>
      </c>
      <c r="K7" s="21"/>
      <c r="L7" s="39">
        <v>23</v>
      </c>
      <c r="M7" s="37">
        <v>36128925</v>
      </c>
      <c r="N7" s="34">
        <f>M7/$M$6*100</f>
        <v>107.53287685613206</v>
      </c>
      <c r="O7" s="41">
        <f t="shared" ref="O7:O14" si="4">M7/M6*100</f>
        <v>107.53287685613206</v>
      </c>
    </row>
    <row r="8" spans="1:16" ht="13.5" customHeight="1" x14ac:dyDescent="0.4">
      <c r="A8" s="21"/>
      <c r="B8" s="31">
        <v>24</v>
      </c>
      <c r="C8" s="32">
        <v>708</v>
      </c>
      <c r="D8" s="33" t="s">
        <v>177</v>
      </c>
      <c r="E8" s="34">
        <f t="shared" si="0"/>
        <v>99.159663865546221</v>
      </c>
      <c r="F8" s="34">
        <f t="shared" si="1"/>
        <v>92.428198433420363</v>
      </c>
      <c r="G8" s="32">
        <v>15470</v>
      </c>
      <c r="H8" s="33" t="s">
        <v>3</v>
      </c>
      <c r="I8" s="34">
        <f t="shared" si="2"/>
        <v>103.9720411317965</v>
      </c>
      <c r="J8" s="40">
        <f t="shared" si="3"/>
        <v>100.30473967451211</v>
      </c>
      <c r="K8" s="21"/>
      <c r="L8" s="31">
        <v>24</v>
      </c>
      <c r="M8" s="37">
        <v>37205915</v>
      </c>
      <c r="N8" s="34">
        <f t="shared" ref="N8:N15" si="5">M8/$M$6*100</f>
        <v>110.73839246572426</v>
      </c>
      <c r="O8" s="41">
        <f t="shared" si="4"/>
        <v>102.98096331402056</v>
      </c>
    </row>
    <row r="9" spans="1:16" ht="13.5" customHeight="1" x14ac:dyDescent="0.4">
      <c r="A9" s="21"/>
      <c r="B9" s="31">
        <v>25</v>
      </c>
      <c r="C9" s="32">
        <v>709</v>
      </c>
      <c r="D9" s="33" t="s">
        <v>178</v>
      </c>
      <c r="E9" s="34">
        <f t="shared" si="0"/>
        <v>99.299719887955177</v>
      </c>
      <c r="F9" s="34">
        <f t="shared" si="1"/>
        <v>100.14124293785312</v>
      </c>
      <c r="G9" s="32">
        <v>15881</v>
      </c>
      <c r="H9" s="33" t="s">
        <v>4</v>
      </c>
      <c r="I9" s="34">
        <f t="shared" si="2"/>
        <v>106.73432354324888</v>
      </c>
      <c r="J9" s="40">
        <f t="shared" si="3"/>
        <v>102.65675500969618</v>
      </c>
      <c r="K9" s="21"/>
      <c r="L9" s="31">
        <v>25</v>
      </c>
      <c r="M9" s="37">
        <v>38446021</v>
      </c>
      <c r="N9" s="34">
        <f t="shared" si="5"/>
        <v>114.4294008692832</v>
      </c>
      <c r="O9" s="41">
        <f t="shared" si="4"/>
        <v>103.33308830061027</v>
      </c>
    </row>
    <row r="10" spans="1:16" ht="13.5" customHeight="1" x14ac:dyDescent="0.4">
      <c r="A10" s="21"/>
      <c r="B10" s="31">
        <v>26</v>
      </c>
      <c r="C10" s="32">
        <v>704</v>
      </c>
      <c r="D10" s="33" t="s">
        <v>179</v>
      </c>
      <c r="E10" s="34">
        <f t="shared" si="0"/>
        <v>98.599439775910369</v>
      </c>
      <c r="F10" s="34">
        <f t="shared" si="1"/>
        <v>99.294781382228493</v>
      </c>
      <c r="G10" s="32">
        <v>15772</v>
      </c>
      <c r="H10" s="33" t="s">
        <v>5</v>
      </c>
      <c r="I10" s="34">
        <f t="shared" si="2"/>
        <v>106.00174742926272</v>
      </c>
      <c r="J10" s="40">
        <f t="shared" si="3"/>
        <v>99.313645236446064</v>
      </c>
      <c r="K10" s="21"/>
      <c r="L10" s="31">
        <v>26</v>
      </c>
      <c r="M10" s="37">
        <v>40652963</v>
      </c>
      <c r="N10" s="34">
        <f t="shared" si="5"/>
        <v>120.99806634478864</v>
      </c>
      <c r="O10" s="41">
        <f t="shared" si="4"/>
        <v>105.74036517329061</v>
      </c>
    </row>
    <row r="11" spans="1:16" ht="13.5" customHeight="1" x14ac:dyDescent="0.4">
      <c r="A11" s="21"/>
      <c r="B11" s="39">
        <v>28</v>
      </c>
      <c r="C11" s="32">
        <v>761</v>
      </c>
      <c r="D11" s="33" t="s">
        <v>180</v>
      </c>
      <c r="E11" s="34">
        <f t="shared" si="0"/>
        <v>106.58263305322129</v>
      </c>
      <c r="F11" s="34">
        <f t="shared" si="1"/>
        <v>108.09659090909092</v>
      </c>
      <c r="G11" s="32">
        <v>15784</v>
      </c>
      <c r="H11" s="33" t="s">
        <v>6</v>
      </c>
      <c r="I11" s="34">
        <f t="shared" si="2"/>
        <v>106.08239801061899</v>
      </c>
      <c r="J11" s="40">
        <f t="shared" si="3"/>
        <v>100.07608419984784</v>
      </c>
      <c r="K11" s="21"/>
      <c r="L11" s="39">
        <v>27</v>
      </c>
      <c r="M11" s="37">
        <v>44131895</v>
      </c>
      <c r="N11" s="34">
        <f t="shared" si="5"/>
        <v>131.35263865345425</v>
      </c>
      <c r="O11" s="41">
        <f t="shared" si="4"/>
        <v>108.55763453207581</v>
      </c>
    </row>
    <row r="12" spans="1:16" ht="13.5" customHeight="1" x14ac:dyDescent="0.4">
      <c r="A12" s="21"/>
      <c r="B12" s="31">
        <v>29</v>
      </c>
      <c r="C12" s="32">
        <v>699</v>
      </c>
      <c r="D12" s="33" t="s">
        <v>181</v>
      </c>
      <c r="E12" s="34">
        <f t="shared" si="0"/>
        <v>97.899159663865547</v>
      </c>
      <c r="F12" s="41">
        <f t="shared" si="1"/>
        <v>91.852825229960573</v>
      </c>
      <c r="G12" s="32">
        <v>16680</v>
      </c>
      <c r="H12" s="33" t="s">
        <v>7</v>
      </c>
      <c r="I12" s="34">
        <f t="shared" si="2"/>
        <v>112.10430808522078</v>
      </c>
      <c r="J12" s="40">
        <f t="shared" si="3"/>
        <v>105.67663456664977</v>
      </c>
      <c r="K12" s="21"/>
      <c r="L12" s="31">
        <v>28</v>
      </c>
      <c r="M12" s="37">
        <v>43509480</v>
      </c>
      <c r="N12" s="34">
        <f t="shared" si="5"/>
        <v>129.50010427695651</v>
      </c>
      <c r="O12" s="41">
        <f t="shared" si="4"/>
        <v>98.589648144499577</v>
      </c>
    </row>
    <row r="13" spans="1:16" ht="13.5" customHeight="1" x14ac:dyDescent="0.4">
      <c r="A13" s="21"/>
      <c r="B13" s="31">
        <v>30</v>
      </c>
      <c r="C13" s="32">
        <v>704</v>
      </c>
      <c r="D13" s="33" t="s">
        <v>182</v>
      </c>
      <c r="E13" s="34">
        <f t="shared" si="0"/>
        <v>98.599439775910369</v>
      </c>
      <c r="F13" s="41">
        <f t="shared" si="1"/>
        <v>100.71530758226037</v>
      </c>
      <c r="G13" s="32">
        <v>16868</v>
      </c>
      <c r="H13" s="33" t="s">
        <v>8</v>
      </c>
      <c r="I13" s="34">
        <f t="shared" si="2"/>
        <v>113.3678338598024</v>
      </c>
      <c r="J13" s="40">
        <f t="shared" si="3"/>
        <v>101.12709832134293</v>
      </c>
      <c r="K13" s="21"/>
      <c r="L13" s="31">
        <v>29</v>
      </c>
      <c r="M13" s="37">
        <v>43166955</v>
      </c>
      <c r="N13" s="34">
        <f t="shared" si="5"/>
        <v>128.48062477001997</v>
      </c>
      <c r="O13" s="41">
        <f t="shared" si="4"/>
        <v>99.212757771409827</v>
      </c>
    </row>
    <row r="14" spans="1:16" ht="13.5" customHeight="1" x14ac:dyDescent="0.4">
      <c r="A14" s="42" t="s">
        <v>71</v>
      </c>
      <c r="B14" s="43" t="s">
        <v>183</v>
      </c>
      <c r="C14" s="32">
        <v>701</v>
      </c>
      <c r="D14" s="33" t="s">
        <v>184</v>
      </c>
      <c r="E14" s="34">
        <f t="shared" si="0"/>
        <v>98.179271708683473</v>
      </c>
      <c r="F14" s="41">
        <f t="shared" ref="F14:F19" si="6">C14/C13*100</f>
        <v>99.57386363636364</v>
      </c>
      <c r="G14" s="32">
        <v>17070</v>
      </c>
      <c r="H14" s="33" t="s">
        <v>185</v>
      </c>
      <c r="I14" s="41">
        <f t="shared" si="2"/>
        <v>114.72545197929969</v>
      </c>
      <c r="J14" s="40">
        <f t="shared" si="3"/>
        <v>101.19753379179512</v>
      </c>
      <c r="K14" s="178"/>
      <c r="L14" s="31">
        <v>30</v>
      </c>
      <c r="M14" s="37">
        <v>44392279</v>
      </c>
      <c r="N14" s="41">
        <f t="shared" si="5"/>
        <v>132.12763654246723</v>
      </c>
      <c r="O14" s="41">
        <f t="shared" si="4"/>
        <v>102.83856945665961</v>
      </c>
    </row>
    <row r="15" spans="1:16" ht="13.5" customHeight="1" x14ac:dyDescent="0.4">
      <c r="A15" s="21"/>
      <c r="B15" s="31">
        <v>2</v>
      </c>
      <c r="C15" s="32">
        <v>677</v>
      </c>
      <c r="D15" s="33" t="s">
        <v>186</v>
      </c>
      <c r="E15" s="41">
        <f t="shared" si="0"/>
        <v>94.817927170868344</v>
      </c>
      <c r="F15" s="41">
        <f t="shared" si="6"/>
        <v>96.576319543509271</v>
      </c>
      <c r="G15" s="32">
        <v>16595</v>
      </c>
      <c r="H15" s="33" t="s">
        <v>187</v>
      </c>
      <c r="I15" s="41">
        <f t="shared" si="2"/>
        <v>111.53303313394719</v>
      </c>
      <c r="J15" s="40">
        <f>G15/G14*100</f>
        <v>97.217340363210312</v>
      </c>
      <c r="K15" s="42" t="s">
        <v>71</v>
      </c>
      <c r="L15" s="31" t="s">
        <v>129</v>
      </c>
      <c r="M15" s="37">
        <v>42613356</v>
      </c>
      <c r="N15" s="41">
        <f t="shared" si="5"/>
        <v>126.83291194450197</v>
      </c>
      <c r="O15" s="41">
        <f>M15/M14*100</f>
        <v>95.992719815083163</v>
      </c>
    </row>
    <row r="16" spans="1:16" ht="13.5" customHeight="1" x14ac:dyDescent="0.4">
      <c r="A16" s="21"/>
      <c r="B16" s="39">
        <v>3</v>
      </c>
      <c r="C16" s="32">
        <v>644</v>
      </c>
      <c r="D16" s="33" t="s">
        <v>188</v>
      </c>
      <c r="E16" s="34">
        <f>C16/$C$6*100</f>
        <v>90.196078431372555</v>
      </c>
      <c r="F16" s="41">
        <f t="shared" si="6"/>
        <v>95.125553914327924</v>
      </c>
      <c r="G16" s="32">
        <v>15381</v>
      </c>
      <c r="H16" s="33" t="s">
        <v>189</v>
      </c>
      <c r="I16" s="41">
        <f t="shared" si="2"/>
        <v>103.37388265340412</v>
      </c>
      <c r="J16" s="40">
        <f>G16/G15*100</f>
        <v>92.684543537210004</v>
      </c>
      <c r="K16" s="44" t="s">
        <v>71</v>
      </c>
      <c r="L16" s="31" t="s">
        <v>130</v>
      </c>
      <c r="M16" s="37">
        <v>39387493</v>
      </c>
      <c r="N16" s="41">
        <f>M16/$M$6*100</f>
        <v>117.23156541305238</v>
      </c>
      <c r="O16" s="41">
        <f>M16/M15*100</f>
        <v>92.429925021629373</v>
      </c>
    </row>
    <row r="17" spans="1:15" ht="13.5" customHeight="1" x14ac:dyDescent="0.4">
      <c r="A17" s="21"/>
      <c r="B17" s="179">
        <v>4</v>
      </c>
      <c r="C17" s="32">
        <v>639</v>
      </c>
      <c r="D17" s="33" t="s">
        <v>190</v>
      </c>
      <c r="E17" s="41">
        <f t="shared" ref="E17" si="7">C17/$C$6*100</f>
        <v>89.495798319327733</v>
      </c>
      <c r="F17" s="41">
        <f t="shared" si="6"/>
        <v>99.223602484472053</v>
      </c>
      <c r="G17" s="32">
        <v>15587</v>
      </c>
      <c r="H17" s="33" t="s">
        <v>191</v>
      </c>
      <c r="I17" s="41">
        <f t="shared" si="2"/>
        <v>104.75838430002015</v>
      </c>
      <c r="J17" s="40">
        <f>G17/G16*100</f>
        <v>101.33931473896365</v>
      </c>
      <c r="K17" s="44" t="s">
        <v>71</v>
      </c>
      <c r="L17" s="31" t="s">
        <v>131</v>
      </c>
      <c r="M17" s="260">
        <v>44241339</v>
      </c>
      <c r="N17" s="41">
        <f>M17/$M$6*100</f>
        <v>131.67838397177309</v>
      </c>
      <c r="O17" s="41">
        <f>M17/M16*100</f>
        <v>112.32331796288734</v>
      </c>
    </row>
    <row r="18" spans="1:15" ht="13.5" customHeight="1" x14ac:dyDescent="0.4">
      <c r="A18" s="21"/>
      <c r="B18" s="179">
        <v>5</v>
      </c>
      <c r="C18" s="32">
        <v>644</v>
      </c>
      <c r="D18" s="33" t="s">
        <v>192</v>
      </c>
      <c r="E18" s="41">
        <f>C18/$C$6*100</f>
        <v>90.196078431372555</v>
      </c>
      <c r="F18" s="41">
        <f t="shared" si="6"/>
        <v>100.78247261345852</v>
      </c>
      <c r="G18" s="32">
        <v>15947</v>
      </c>
      <c r="H18" s="33" t="s">
        <v>193</v>
      </c>
      <c r="I18" s="41">
        <f>G18/$G$6*100</f>
        <v>107.17790174070838</v>
      </c>
      <c r="J18" s="40">
        <f>G18/G17*100</f>
        <v>102.30961698851605</v>
      </c>
      <c r="K18" s="44" t="s">
        <v>71</v>
      </c>
      <c r="L18" s="31" t="s">
        <v>194</v>
      </c>
      <c r="M18" s="37">
        <v>48699130</v>
      </c>
      <c r="N18" s="41">
        <f>M18/$M$6*100</f>
        <v>144.94639819177476</v>
      </c>
      <c r="O18" s="41">
        <f>M18/M17*100</f>
        <v>110.07607613322914</v>
      </c>
    </row>
    <row r="19" spans="1:15" ht="13.5" customHeight="1" x14ac:dyDescent="0.4">
      <c r="A19" s="14"/>
      <c r="B19" s="45">
        <v>6</v>
      </c>
      <c r="C19" s="46">
        <v>645</v>
      </c>
      <c r="D19" s="47" t="s">
        <v>263</v>
      </c>
      <c r="E19" s="48">
        <f>C19/$C$6*100</f>
        <v>90.336134453781511</v>
      </c>
      <c r="F19" s="48">
        <f t="shared" si="6"/>
        <v>100.15527950310559</v>
      </c>
      <c r="G19" s="46">
        <v>15885</v>
      </c>
      <c r="H19" s="47" t="s">
        <v>264</v>
      </c>
      <c r="I19" s="48">
        <f>G19/$G$6*100</f>
        <v>106.76120707036762</v>
      </c>
      <c r="J19" s="49">
        <f>G19/G18*100</f>
        <v>99.611212140214462</v>
      </c>
      <c r="K19" s="50" t="s">
        <v>71</v>
      </c>
      <c r="L19" s="51" t="s">
        <v>265</v>
      </c>
      <c r="M19" s="52">
        <v>50265971</v>
      </c>
      <c r="N19" s="48">
        <f>M19/$M$6*100</f>
        <v>149.60988929498745</v>
      </c>
      <c r="O19" s="48">
        <f>M19/M18*100</f>
        <v>103.21739012586058</v>
      </c>
    </row>
  </sheetData>
  <phoneticPr fontId="2"/>
  <pageMargins left="0.70866141732283472" right="0.70866141732283472" top="0.74803149606299213" bottom="0.74803149606299213" header="0.31496062992125984" footer="0.31496062992125984"/>
  <pageSetup paperSize="9" orientation="landscape" r:id="rId1"/>
  <ignoredErrors>
    <ignoredError sqref="H6:H17 D6:D7 D8:D19 H18:H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topLeftCell="A61" zoomScale="90" zoomScaleNormal="100" zoomScaleSheetLayoutView="90" workbookViewId="0">
      <selection activeCell="M68" sqref="M68"/>
    </sheetView>
  </sheetViews>
  <sheetFormatPr defaultRowHeight="18.75" x14ac:dyDescent="0.4"/>
  <cols>
    <col min="1" max="1" width="2.625" customWidth="1"/>
    <col min="2" max="2" width="7" customWidth="1"/>
    <col min="3" max="3" width="11.125" customWidth="1"/>
    <col min="4" max="4" width="8.25" customWidth="1"/>
    <col min="5" max="5" width="12.375" customWidth="1"/>
    <col min="6" max="6" width="9.25" customWidth="1"/>
    <col min="7" max="7" width="10.625" style="8" customWidth="1"/>
    <col min="8" max="8" width="7.125" style="226" customWidth="1"/>
    <col min="9" max="9" width="8.625" customWidth="1"/>
    <col min="10" max="10" width="8.5" customWidth="1"/>
  </cols>
  <sheetData>
    <row r="1" spans="1:9" ht="30" customHeight="1" x14ac:dyDescent="0.4">
      <c r="A1" s="91"/>
      <c r="B1" s="91"/>
      <c r="C1" s="91" t="s">
        <v>145</v>
      </c>
      <c r="D1" s="91"/>
      <c r="E1" s="91"/>
      <c r="F1" s="91"/>
      <c r="G1" s="91"/>
      <c r="H1" s="212"/>
      <c r="I1" s="91"/>
    </row>
    <row r="2" spans="1:9" x14ac:dyDescent="0.4">
      <c r="A2" s="91"/>
      <c r="B2" s="68"/>
      <c r="C2" s="68"/>
      <c r="D2" s="68"/>
      <c r="E2" s="68"/>
      <c r="F2" s="102"/>
      <c r="G2" s="91"/>
      <c r="H2" s="213"/>
      <c r="I2" s="102"/>
    </row>
    <row r="3" spans="1:9" x14ac:dyDescent="0.4">
      <c r="A3" s="17"/>
      <c r="B3" s="103"/>
      <c r="C3" s="53" t="s">
        <v>94</v>
      </c>
      <c r="D3" s="263" t="s">
        <v>195</v>
      </c>
      <c r="E3" s="265"/>
      <c r="F3" s="265"/>
      <c r="G3" s="265"/>
      <c r="H3" s="265"/>
      <c r="I3" s="264"/>
    </row>
    <row r="4" spans="1:9" x14ac:dyDescent="0.4">
      <c r="A4" s="17"/>
      <c r="B4" s="14"/>
      <c r="C4" s="180" t="s">
        <v>95</v>
      </c>
      <c r="D4" s="263" t="s">
        <v>266</v>
      </c>
      <c r="E4" s="264"/>
      <c r="F4" s="263" t="s">
        <v>196</v>
      </c>
      <c r="G4" s="264"/>
      <c r="H4" s="214" t="s">
        <v>96</v>
      </c>
      <c r="I4" s="176" t="s">
        <v>267</v>
      </c>
    </row>
    <row r="5" spans="1:9" x14ac:dyDescent="0.4">
      <c r="A5" s="17"/>
      <c r="B5" s="103"/>
      <c r="C5" s="20"/>
      <c r="D5" s="22"/>
      <c r="E5" s="80"/>
      <c r="F5" s="22"/>
      <c r="G5" s="80"/>
      <c r="H5" s="215" t="s">
        <v>197</v>
      </c>
      <c r="I5" s="38" t="s">
        <v>197</v>
      </c>
    </row>
    <row r="6" spans="1:9" x14ac:dyDescent="0.4">
      <c r="A6" s="17"/>
      <c r="B6" s="21"/>
      <c r="C6" s="66" t="s">
        <v>139</v>
      </c>
      <c r="D6" s="32">
        <v>645</v>
      </c>
      <c r="E6" s="61">
        <v>158</v>
      </c>
      <c r="F6" s="32">
        <v>644</v>
      </c>
      <c r="G6" s="61">
        <v>160</v>
      </c>
      <c r="H6" s="216">
        <v>100</v>
      </c>
      <c r="I6" s="41">
        <f>D6/F6*100</f>
        <v>100.15527950310559</v>
      </c>
    </row>
    <row r="7" spans="1:9" x14ac:dyDescent="0.4">
      <c r="A7" s="17"/>
      <c r="B7" s="21"/>
      <c r="C7" s="66"/>
      <c r="D7" s="81"/>
      <c r="E7" s="61"/>
      <c r="F7" s="81"/>
      <c r="G7" s="61"/>
      <c r="H7" s="216"/>
      <c r="I7" s="41"/>
    </row>
    <row r="8" spans="1:9" x14ac:dyDescent="0.4">
      <c r="A8" s="17"/>
      <c r="B8" s="60">
        <v>9</v>
      </c>
      <c r="C8" s="20" t="s">
        <v>98</v>
      </c>
      <c r="D8" s="32">
        <v>10</v>
      </c>
      <c r="E8" s="61">
        <v>1</v>
      </c>
      <c r="F8" s="32">
        <v>10</v>
      </c>
      <c r="G8" s="61">
        <v>1</v>
      </c>
      <c r="H8" s="216">
        <f t="shared" ref="H8:H30" si="0">D8/$D$6*100</f>
        <v>1.5503875968992249</v>
      </c>
      <c r="I8" s="41">
        <f t="shared" ref="I8:I30" si="1">D8/F8*100</f>
        <v>100</v>
      </c>
    </row>
    <row r="9" spans="1:9" x14ac:dyDescent="0.4">
      <c r="A9" s="17"/>
      <c r="B9" s="60">
        <v>10</v>
      </c>
      <c r="C9" s="20" t="s">
        <v>198</v>
      </c>
      <c r="D9" s="65">
        <v>1</v>
      </c>
      <c r="E9" s="61" t="s">
        <v>9</v>
      </c>
      <c r="F9" s="65">
        <v>1</v>
      </c>
      <c r="G9" s="61" t="s">
        <v>9</v>
      </c>
      <c r="H9" s="216">
        <f t="shared" si="0"/>
        <v>0.15503875968992248</v>
      </c>
      <c r="I9" s="41">
        <f t="shared" si="1"/>
        <v>100</v>
      </c>
    </row>
    <row r="10" spans="1:9" x14ac:dyDescent="0.4">
      <c r="A10" s="17"/>
      <c r="B10" s="60">
        <v>11</v>
      </c>
      <c r="C10" s="20" t="s">
        <v>99</v>
      </c>
      <c r="D10" s="32">
        <v>3</v>
      </c>
      <c r="E10" s="61" t="s">
        <v>9</v>
      </c>
      <c r="F10" s="32">
        <v>3</v>
      </c>
      <c r="G10" s="61" t="s">
        <v>9</v>
      </c>
      <c r="H10" s="216">
        <f t="shared" si="0"/>
        <v>0.46511627906976744</v>
      </c>
      <c r="I10" s="41">
        <f t="shared" si="1"/>
        <v>100</v>
      </c>
    </row>
    <row r="11" spans="1:9" x14ac:dyDescent="0.4">
      <c r="A11" s="17"/>
      <c r="B11" s="60">
        <v>12</v>
      </c>
      <c r="C11" s="20" t="s">
        <v>100</v>
      </c>
      <c r="D11" s="32">
        <v>5</v>
      </c>
      <c r="E11" s="61">
        <v>2</v>
      </c>
      <c r="F11" s="32">
        <v>5</v>
      </c>
      <c r="G11" s="61">
        <v>2</v>
      </c>
      <c r="H11" s="216">
        <f t="shared" si="0"/>
        <v>0.77519379844961245</v>
      </c>
      <c r="I11" s="41">
        <f t="shared" si="1"/>
        <v>100</v>
      </c>
    </row>
    <row r="12" spans="1:9" x14ac:dyDescent="0.4">
      <c r="A12" s="17"/>
      <c r="B12" s="60">
        <v>13</v>
      </c>
      <c r="C12" s="20" t="s">
        <v>101</v>
      </c>
      <c r="D12" s="32">
        <v>4</v>
      </c>
      <c r="E12" s="61">
        <v>2</v>
      </c>
      <c r="F12" s="32">
        <v>4</v>
      </c>
      <c r="G12" s="61">
        <v>2</v>
      </c>
      <c r="H12" s="216">
        <f t="shared" si="0"/>
        <v>0.62015503875968991</v>
      </c>
      <c r="I12" s="41">
        <f t="shared" si="1"/>
        <v>100</v>
      </c>
    </row>
    <row r="13" spans="1:9" x14ac:dyDescent="0.4">
      <c r="A13" s="17"/>
      <c r="B13" s="60">
        <v>14</v>
      </c>
      <c r="C13" s="20" t="s">
        <v>102</v>
      </c>
      <c r="D13" s="32">
        <v>18</v>
      </c>
      <c r="E13" s="61">
        <v>2</v>
      </c>
      <c r="F13" s="32">
        <v>18</v>
      </c>
      <c r="G13" s="61">
        <v>2</v>
      </c>
      <c r="H13" s="216">
        <f t="shared" si="0"/>
        <v>2.7906976744186047</v>
      </c>
      <c r="I13" s="41">
        <f t="shared" si="1"/>
        <v>100</v>
      </c>
    </row>
    <row r="14" spans="1:9" x14ac:dyDescent="0.4">
      <c r="A14" s="17"/>
      <c r="B14" s="60">
        <v>15</v>
      </c>
      <c r="C14" s="20" t="s">
        <v>103</v>
      </c>
      <c r="D14" s="32">
        <v>9</v>
      </c>
      <c r="E14" s="61">
        <v>3</v>
      </c>
      <c r="F14" s="32">
        <v>9</v>
      </c>
      <c r="G14" s="61">
        <v>3</v>
      </c>
      <c r="H14" s="216">
        <f t="shared" si="0"/>
        <v>1.3953488372093024</v>
      </c>
      <c r="I14" s="41">
        <f t="shared" si="1"/>
        <v>100</v>
      </c>
    </row>
    <row r="15" spans="1:9" x14ac:dyDescent="0.4">
      <c r="A15" s="17"/>
      <c r="B15" s="60">
        <v>16</v>
      </c>
      <c r="C15" s="20" t="s">
        <v>104</v>
      </c>
      <c r="D15" s="32">
        <v>2</v>
      </c>
      <c r="E15" s="61" t="s">
        <v>9</v>
      </c>
      <c r="F15" s="32">
        <v>2</v>
      </c>
      <c r="G15" s="61" t="s">
        <v>9</v>
      </c>
      <c r="H15" s="216">
        <f t="shared" si="0"/>
        <v>0.31007751937984496</v>
      </c>
      <c r="I15" s="41">
        <f t="shared" si="1"/>
        <v>100</v>
      </c>
    </row>
    <row r="16" spans="1:9" x14ac:dyDescent="0.4">
      <c r="A16" s="17"/>
      <c r="B16" s="60">
        <v>17</v>
      </c>
      <c r="C16" s="20" t="s">
        <v>105</v>
      </c>
      <c r="D16" s="32">
        <v>1</v>
      </c>
      <c r="E16" s="61" t="s">
        <v>9</v>
      </c>
      <c r="F16" s="32">
        <v>1</v>
      </c>
      <c r="G16" s="61" t="s">
        <v>9</v>
      </c>
      <c r="H16" s="216">
        <f t="shared" si="0"/>
        <v>0.15503875968992248</v>
      </c>
      <c r="I16" s="41">
        <f t="shared" si="1"/>
        <v>100</v>
      </c>
    </row>
    <row r="17" spans="1:9" x14ac:dyDescent="0.4">
      <c r="A17" s="17"/>
      <c r="B17" s="60">
        <v>18</v>
      </c>
      <c r="C17" s="66" t="s">
        <v>199</v>
      </c>
      <c r="D17" s="65">
        <v>32</v>
      </c>
      <c r="E17" s="61">
        <v>13</v>
      </c>
      <c r="F17" s="65">
        <v>32</v>
      </c>
      <c r="G17" s="61">
        <v>13</v>
      </c>
      <c r="H17" s="216">
        <f t="shared" si="0"/>
        <v>4.9612403100775193</v>
      </c>
      <c r="I17" s="41">
        <f t="shared" si="1"/>
        <v>100</v>
      </c>
    </row>
    <row r="18" spans="1:9" x14ac:dyDescent="0.4">
      <c r="A18" s="17"/>
      <c r="B18" s="60">
        <v>19</v>
      </c>
      <c r="C18" s="20" t="s">
        <v>206</v>
      </c>
      <c r="D18" s="32">
        <v>1</v>
      </c>
      <c r="E18" s="61" t="s">
        <v>9</v>
      </c>
      <c r="F18" s="32">
        <v>1</v>
      </c>
      <c r="G18" s="61" t="s">
        <v>9</v>
      </c>
      <c r="H18" s="216">
        <f t="shared" si="0"/>
        <v>0.15503875968992248</v>
      </c>
      <c r="I18" s="41">
        <f t="shared" si="1"/>
        <v>100</v>
      </c>
    </row>
    <row r="19" spans="1:9" x14ac:dyDescent="0.4">
      <c r="A19" s="17"/>
      <c r="B19" s="60">
        <v>21</v>
      </c>
      <c r="C19" s="20" t="s">
        <v>106</v>
      </c>
      <c r="D19" s="32">
        <v>7</v>
      </c>
      <c r="E19" s="61">
        <v>1</v>
      </c>
      <c r="F19" s="32">
        <v>7</v>
      </c>
      <c r="G19" s="61">
        <v>1</v>
      </c>
      <c r="H19" s="216">
        <f t="shared" si="0"/>
        <v>1.0852713178294573</v>
      </c>
      <c r="I19" s="41">
        <f t="shared" si="1"/>
        <v>100</v>
      </c>
    </row>
    <row r="20" spans="1:9" x14ac:dyDescent="0.4">
      <c r="A20" s="17"/>
      <c r="B20" s="60">
        <v>22</v>
      </c>
      <c r="C20" s="20" t="s">
        <v>107</v>
      </c>
      <c r="D20" s="32">
        <v>34</v>
      </c>
      <c r="E20" s="61">
        <v>4</v>
      </c>
      <c r="F20" s="32">
        <v>34</v>
      </c>
      <c r="G20" s="61">
        <v>4</v>
      </c>
      <c r="H20" s="216">
        <f t="shared" si="0"/>
        <v>5.2713178294573639</v>
      </c>
      <c r="I20" s="41">
        <f t="shared" si="1"/>
        <v>100</v>
      </c>
    </row>
    <row r="21" spans="1:9" x14ac:dyDescent="0.4">
      <c r="A21" s="17"/>
      <c r="B21" s="60">
        <v>23</v>
      </c>
      <c r="C21" s="20" t="s">
        <v>108</v>
      </c>
      <c r="D21" s="32">
        <v>5</v>
      </c>
      <c r="E21" s="61" t="s">
        <v>9</v>
      </c>
      <c r="F21" s="32">
        <v>5</v>
      </c>
      <c r="G21" s="61" t="s">
        <v>9</v>
      </c>
      <c r="H21" s="216">
        <f t="shared" si="0"/>
        <v>0.77519379844961245</v>
      </c>
      <c r="I21" s="41">
        <f t="shared" si="1"/>
        <v>100</v>
      </c>
    </row>
    <row r="22" spans="1:9" x14ac:dyDescent="0.4">
      <c r="A22" s="17"/>
      <c r="B22" s="60">
        <v>24</v>
      </c>
      <c r="C22" s="20" t="s">
        <v>109</v>
      </c>
      <c r="D22" s="32">
        <v>311</v>
      </c>
      <c r="E22" s="61">
        <v>89</v>
      </c>
      <c r="F22" s="32">
        <v>311</v>
      </c>
      <c r="G22" s="61">
        <v>89</v>
      </c>
      <c r="H22" s="216">
        <f t="shared" si="0"/>
        <v>48.217054263565892</v>
      </c>
      <c r="I22" s="41">
        <f t="shared" si="1"/>
        <v>100</v>
      </c>
    </row>
    <row r="23" spans="1:9" x14ac:dyDescent="0.4">
      <c r="A23" s="17"/>
      <c r="B23" s="60">
        <v>25</v>
      </c>
      <c r="C23" s="20" t="s">
        <v>110</v>
      </c>
      <c r="D23" s="32">
        <v>18</v>
      </c>
      <c r="E23" s="61">
        <v>5</v>
      </c>
      <c r="F23" s="32">
        <v>18</v>
      </c>
      <c r="G23" s="61">
        <v>5</v>
      </c>
      <c r="H23" s="216">
        <f t="shared" si="0"/>
        <v>2.7906976744186047</v>
      </c>
      <c r="I23" s="41">
        <f t="shared" si="1"/>
        <v>100</v>
      </c>
    </row>
    <row r="24" spans="1:9" x14ac:dyDescent="0.4">
      <c r="A24" s="17"/>
      <c r="B24" s="60">
        <v>26</v>
      </c>
      <c r="C24" s="20" t="s">
        <v>111</v>
      </c>
      <c r="D24" s="32">
        <v>112</v>
      </c>
      <c r="E24" s="61">
        <v>23</v>
      </c>
      <c r="F24" s="32">
        <v>112</v>
      </c>
      <c r="G24" s="61">
        <v>23</v>
      </c>
      <c r="H24" s="216">
        <f t="shared" si="0"/>
        <v>17.364341085271317</v>
      </c>
      <c r="I24" s="41">
        <f t="shared" si="1"/>
        <v>100</v>
      </c>
    </row>
    <row r="25" spans="1:9" x14ac:dyDescent="0.4">
      <c r="A25" s="17"/>
      <c r="B25" s="60">
        <v>27</v>
      </c>
      <c r="C25" s="20" t="s">
        <v>112</v>
      </c>
      <c r="D25" s="32">
        <v>6</v>
      </c>
      <c r="E25" s="61">
        <v>5</v>
      </c>
      <c r="F25" s="32">
        <v>6</v>
      </c>
      <c r="G25" s="61">
        <v>5</v>
      </c>
      <c r="H25" s="216">
        <f t="shared" si="0"/>
        <v>0.93023255813953487</v>
      </c>
      <c r="I25" s="41">
        <f t="shared" si="1"/>
        <v>100</v>
      </c>
    </row>
    <row r="26" spans="1:9" x14ac:dyDescent="0.4">
      <c r="A26" s="17"/>
      <c r="B26" s="60">
        <v>28</v>
      </c>
      <c r="C26" s="20" t="s">
        <v>113</v>
      </c>
      <c r="D26" s="32">
        <v>5</v>
      </c>
      <c r="E26" s="61">
        <v>1</v>
      </c>
      <c r="F26" s="32">
        <v>5</v>
      </c>
      <c r="G26" s="61">
        <v>1</v>
      </c>
      <c r="H26" s="216">
        <f t="shared" si="0"/>
        <v>0.77519379844961245</v>
      </c>
      <c r="I26" s="41">
        <f t="shared" si="1"/>
        <v>100</v>
      </c>
    </row>
    <row r="27" spans="1:9" x14ac:dyDescent="0.4">
      <c r="A27" s="17"/>
      <c r="B27" s="60">
        <v>29</v>
      </c>
      <c r="C27" s="20" t="s">
        <v>114</v>
      </c>
      <c r="D27" s="32">
        <v>27</v>
      </c>
      <c r="E27" s="61">
        <v>3</v>
      </c>
      <c r="F27" s="32">
        <v>26</v>
      </c>
      <c r="G27" s="61">
        <v>3</v>
      </c>
      <c r="H27" s="216">
        <f t="shared" si="0"/>
        <v>4.1860465116279073</v>
      </c>
      <c r="I27" s="41">
        <f t="shared" si="1"/>
        <v>103.84615384615385</v>
      </c>
    </row>
    <row r="28" spans="1:9" x14ac:dyDescent="0.4">
      <c r="A28" s="17"/>
      <c r="B28" s="60">
        <v>30</v>
      </c>
      <c r="C28" s="20" t="s">
        <v>115</v>
      </c>
      <c r="D28" s="32">
        <v>6</v>
      </c>
      <c r="E28" s="61">
        <v>1</v>
      </c>
      <c r="F28" s="32">
        <v>6</v>
      </c>
      <c r="G28" s="61">
        <v>1</v>
      </c>
      <c r="H28" s="216">
        <f t="shared" si="0"/>
        <v>0.93023255813953487</v>
      </c>
      <c r="I28" s="41">
        <f t="shared" si="1"/>
        <v>100</v>
      </c>
    </row>
    <row r="29" spans="1:9" x14ac:dyDescent="0.4">
      <c r="A29" s="17"/>
      <c r="B29" s="60">
        <v>31</v>
      </c>
      <c r="C29" s="20" t="s">
        <v>116</v>
      </c>
      <c r="D29" s="32">
        <v>19</v>
      </c>
      <c r="E29" s="61" t="s">
        <v>9</v>
      </c>
      <c r="F29" s="32">
        <v>18</v>
      </c>
      <c r="G29" s="61" t="s">
        <v>9</v>
      </c>
      <c r="H29" s="216">
        <f t="shared" si="0"/>
        <v>2.945736434108527</v>
      </c>
      <c r="I29" s="41">
        <f t="shared" si="1"/>
        <v>105.55555555555556</v>
      </c>
    </row>
    <row r="30" spans="1:9" x14ac:dyDescent="0.4">
      <c r="A30" s="17"/>
      <c r="B30" s="60">
        <v>32</v>
      </c>
      <c r="C30" s="20" t="s">
        <v>117</v>
      </c>
      <c r="D30" s="32">
        <v>9</v>
      </c>
      <c r="E30" s="61">
        <v>5</v>
      </c>
      <c r="F30" s="32">
        <v>10</v>
      </c>
      <c r="G30" s="61">
        <v>5</v>
      </c>
      <c r="H30" s="216">
        <f t="shared" si="0"/>
        <v>1.3953488372093024</v>
      </c>
      <c r="I30" s="41">
        <f t="shared" si="1"/>
        <v>90</v>
      </c>
    </row>
    <row r="31" spans="1:9" ht="13.5" customHeight="1" x14ac:dyDescent="0.4">
      <c r="A31" s="17"/>
      <c r="B31" s="14"/>
      <c r="C31" s="68"/>
      <c r="D31" s="46"/>
      <c r="E31" s="83"/>
      <c r="F31" s="46"/>
      <c r="G31" s="83"/>
      <c r="H31" s="217"/>
      <c r="I31" s="48"/>
    </row>
    <row r="32" spans="1:9" ht="5.25" customHeight="1" x14ac:dyDescent="0.4">
      <c r="A32" s="17"/>
      <c r="B32" s="21"/>
      <c r="C32" s="140"/>
      <c r="D32" s="32"/>
      <c r="E32" s="84"/>
      <c r="F32" s="32"/>
      <c r="G32" s="84"/>
      <c r="H32" s="218"/>
      <c r="I32" s="85"/>
    </row>
    <row r="33" spans="1:9" x14ac:dyDescent="0.4">
      <c r="A33" s="17"/>
      <c r="B33" s="72"/>
      <c r="C33" s="18" t="s">
        <v>140</v>
      </c>
      <c r="D33" s="20"/>
      <c r="E33" s="86">
        <v>158</v>
      </c>
      <c r="F33" s="20"/>
      <c r="G33" s="86">
        <v>160</v>
      </c>
      <c r="H33" s="219">
        <f>E33/D42*100</f>
        <v>19.676214196762142</v>
      </c>
      <c r="I33" s="87" t="s">
        <v>136</v>
      </c>
    </row>
    <row r="34" spans="1:9" x14ac:dyDescent="0.4">
      <c r="A34" s="17"/>
      <c r="B34" s="21"/>
      <c r="C34" s="18" t="s">
        <v>118</v>
      </c>
      <c r="D34" s="20">
        <v>273</v>
      </c>
      <c r="E34" s="18"/>
      <c r="F34" s="20">
        <v>272</v>
      </c>
      <c r="G34" s="18"/>
      <c r="H34" s="219">
        <f>D34/D42*100</f>
        <v>33.997509339975096</v>
      </c>
      <c r="I34" s="88" t="s">
        <v>137</v>
      </c>
    </row>
    <row r="35" spans="1:9" x14ac:dyDescent="0.4">
      <c r="A35" s="17"/>
      <c r="B35" s="21"/>
      <c r="C35" s="18" t="s">
        <v>119</v>
      </c>
      <c r="D35" s="20">
        <v>168</v>
      </c>
      <c r="E35" s="18"/>
      <c r="F35" s="20">
        <v>164</v>
      </c>
      <c r="G35" s="18"/>
      <c r="H35" s="219">
        <f>D35/D42*100</f>
        <v>20.921544209215444</v>
      </c>
      <c r="I35" s="88" t="s">
        <v>141</v>
      </c>
    </row>
    <row r="36" spans="1:9" x14ac:dyDescent="0.4">
      <c r="A36" s="17"/>
      <c r="B36" s="21"/>
      <c r="C36" s="18" t="s">
        <v>120</v>
      </c>
      <c r="D36" s="20">
        <v>76</v>
      </c>
      <c r="E36" s="18"/>
      <c r="F36" s="20">
        <v>80</v>
      </c>
      <c r="G36" s="18"/>
      <c r="H36" s="219">
        <f>D36/D42*100</f>
        <v>9.4645080946450815</v>
      </c>
      <c r="I36" s="88" t="s">
        <v>201</v>
      </c>
    </row>
    <row r="37" spans="1:9" x14ac:dyDescent="0.4">
      <c r="A37" s="17"/>
      <c r="B37" s="21"/>
      <c r="C37" s="18" t="s">
        <v>121</v>
      </c>
      <c r="D37" s="20">
        <v>63</v>
      </c>
      <c r="E37" s="18"/>
      <c r="F37" s="20">
        <v>63</v>
      </c>
      <c r="G37" s="18"/>
      <c r="H37" s="219">
        <f>D37/D42*100</f>
        <v>7.8455790784557902</v>
      </c>
      <c r="I37" s="88"/>
    </row>
    <row r="38" spans="1:9" x14ac:dyDescent="0.4">
      <c r="A38" s="17"/>
      <c r="B38" s="21"/>
      <c r="C38" s="18" t="s">
        <v>122</v>
      </c>
      <c r="D38" s="20">
        <v>38</v>
      </c>
      <c r="E38" s="18"/>
      <c r="F38" s="20">
        <v>43</v>
      </c>
      <c r="G38" s="18"/>
      <c r="H38" s="219">
        <f>D38/D42*100</f>
        <v>4.7322540473225407</v>
      </c>
      <c r="I38" s="89"/>
    </row>
    <row r="39" spans="1:9" x14ac:dyDescent="0.4">
      <c r="A39" s="17"/>
      <c r="B39" s="21"/>
      <c r="C39" s="18" t="s">
        <v>123</v>
      </c>
      <c r="D39" s="20">
        <v>27</v>
      </c>
      <c r="E39" s="18"/>
      <c r="F39" s="20">
        <v>22</v>
      </c>
      <c r="G39" s="18"/>
      <c r="H39" s="219">
        <f>D39/D42*100</f>
        <v>3.3623910336239105</v>
      </c>
      <c r="I39" s="89"/>
    </row>
    <row r="40" spans="1:9" ht="6" customHeight="1" x14ac:dyDescent="0.4">
      <c r="A40" s="91"/>
      <c r="B40" s="14"/>
      <c r="C40" s="180"/>
      <c r="D40" s="46"/>
      <c r="E40" s="69"/>
      <c r="F40" s="46"/>
      <c r="G40" s="69"/>
      <c r="H40" s="220"/>
      <c r="I40" s="90"/>
    </row>
    <row r="41" spans="1:9" x14ac:dyDescent="0.4">
      <c r="A41" s="91"/>
      <c r="B41" s="92"/>
      <c r="C41" s="93" t="s">
        <v>142</v>
      </c>
      <c r="D41" s="94">
        <v>645</v>
      </c>
      <c r="E41" s="94"/>
      <c r="F41" s="94">
        <v>644</v>
      </c>
      <c r="G41" s="94"/>
      <c r="H41" s="212"/>
      <c r="I41" s="91"/>
    </row>
    <row r="42" spans="1:9" ht="20.25" customHeight="1" x14ac:dyDescent="0.4">
      <c r="A42" s="91"/>
      <c r="B42" s="16"/>
      <c r="C42" s="95" t="s">
        <v>143</v>
      </c>
      <c r="D42" s="96">
        <v>803</v>
      </c>
      <c r="E42" s="96"/>
      <c r="F42" s="96">
        <v>804</v>
      </c>
      <c r="G42" s="96"/>
      <c r="H42" s="212"/>
      <c r="I42" s="91"/>
    </row>
    <row r="43" spans="1:9" x14ac:dyDescent="0.4">
      <c r="A43" s="91"/>
      <c r="B43" s="91"/>
      <c r="C43" s="91"/>
      <c r="D43" s="91"/>
      <c r="E43" s="91"/>
      <c r="F43" s="91"/>
      <c r="G43" s="91"/>
      <c r="H43" s="221"/>
      <c r="I43" s="91"/>
    </row>
    <row r="44" spans="1:9" x14ac:dyDescent="0.4">
      <c r="A44" s="91"/>
      <c r="B44" s="91" t="s">
        <v>144</v>
      </c>
      <c r="C44" s="91"/>
      <c r="D44" s="91"/>
      <c r="E44" s="91"/>
      <c r="F44" s="91"/>
      <c r="G44" s="91"/>
      <c r="H44" s="212"/>
      <c r="I44" s="91"/>
    </row>
    <row r="45" spans="1:9" x14ac:dyDescent="0.4">
      <c r="A45" s="17"/>
      <c r="B45" s="68"/>
      <c r="C45" s="17"/>
      <c r="D45" s="17"/>
      <c r="E45" s="17"/>
      <c r="F45" s="17"/>
      <c r="G45" s="17"/>
      <c r="H45" s="212"/>
      <c r="I45" s="91"/>
    </row>
    <row r="46" spans="1:9" x14ac:dyDescent="0.4">
      <c r="A46" s="18"/>
      <c r="B46" s="53"/>
      <c r="C46" s="53" t="s">
        <v>94</v>
      </c>
      <c r="D46" s="182"/>
      <c r="E46" s="183"/>
      <c r="F46" s="184" t="s">
        <v>132</v>
      </c>
      <c r="G46" s="183"/>
      <c r="H46" s="222"/>
      <c r="I46" s="54"/>
    </row>
    <row r="47" spans="1:9" x14ac:dyDescent="0.4">
      <c r="A47" s="18"/>
      <c r="B47" s="55"/>
      <c r="C47" s="56" t="s">
        <v>95</v>
      </c>
      <c r="D47" s="263" t="s">
        <v>266</v>
      </c>
      <c r="E47" s="264"/>
      <c r="F47" s="263" t="s">
        <v>196</v>
      </c>
      <c r="G47" s="264"/>
      <c r="H47" s="214" t="s">
        <v>96</v>
      </c>
      <c r="I47" s="176" t="s">
        <v>267</v>
      </c>
    </row>
    <row r="48" spans="1:9" x14ac:dyDescent="0.4">
      <c r="A48" s="18"/>
      <c r="B48" s="21"/>
      <c r="C48" s="20"/>
      <c r="D48" s="32"/>
      <c r="E48" s="57" t="s">
        <v>67</v>
      </c>
      <c r="F48" s="32"/>
      <c r="G48" s="57" t="s">
        <v>67</v>
      </c>
      <c r="H48" s="215" t="s">
        <v>202</v>
      </c>
      <c r="I48" s="38" t="s">
        <v>202</v>
      </c>
    </row>
    <row r="49" spans="1:9" x14ac:dyDescent="0.4">
      <c r="A49" s="18"/>
      <c r="B49" s="21"/>
      <c r="C49" s="20" t="s">
        <v>97</v>
      </c>
      <c r="D49" s="58">
        <v>15885</v>
      </c>
      <c r="E49" s="59">
        <v>360</v>
      </c>
      <c r="F49" s="58">
        <v>15947</v>
      </c>
      <c r="G49" s="59">
        <v>360</v>
      </c>
      <c r="H49" s="216">
        <v>100</v>
      </c>
      <c r="I49" s="41">
        <f>D49/F49*100</f>
        <v>99.611212140214462</v>
      </c>
    </row>
    <row r="50" spans="1:9" x14ac:dyDescent="0.4">
      <c r="A50" s="18"/>
      <c r="B50" s="60"/>
      <c r="C50" s="20" t="s">
        <v>133</v>
      </c>
      <c r="D50" s="58">
        <v>10288</v>
      </c>
      <c r="E50" s="18"/>
      <c r="F50" s="58">
        <v>10308</v>
      </c>
      <c r="G50" s="18"/>
      <c r="H50" s="216"/>
      <c r="I50" s="41">
        <f>D50/F50*100</f>
        <v>99.805975941016683</v>
      </c>
    </row>
    <row r="51" spans="1:9" x14ac:dyDescent="0.4">
      <c r="A51" s="18"/>
      <c r="B51" s="60"/>
      <c r="C51" s="20" t="s">
        <v>134</v>
      </c>
      <c r="D51" s="58">
        <v>5597</v>
      </c>
      <c r="E51" s="18"/>
      <c r="F51" s="58">
        <v>5639</v>
      </c>
      <c r="G51" s="18"/>
      <c r="H51" s="216"/>
      <c r="I51" s="41">
        <f>D51/F51*100</f>
        <v>99.255187089909555</v>
      </c>
    </row>
    <row r="52" spans="1:9" x14ac:dyDescent="0.4">
      <c r="A52" s="18"/>
      <c r="B52" s="60"/>
      <c r="C52" s="20"/>
      <c r="D52" s="58"/>
      <c r="E52" s="18"/>
      <c r="F52" s="58"/>
      <c r="G52" s="18"/>
      <c r="H52" s="216"/>
      <c r="I52" s="41"/>
    </row>
    <row r="53" spans="1:9" x14ac:dyDescent="0.4">
      <c r="A53" s="18"/>
      <c r="B53" s="60">
        <v>9</v>
      </c>
      <c r="C53" s="20" t="s">
        <v>98</v>
      </c>
      <c r="D53" s="58">
        <v>465</v>
      </c>
      <c r="E53" s="61">
        <v>1</v>
      </c>
      <c r="F53" s="58">
        <v>479</v>
      </c>
      <c r="G53" s="61">
        <v>1</v>
      </c>
      <c r="H53" s="216">
        <f t="shared" ref="H53:H75" si="2">D53/$D$49*100</f>
        <v>2.9272898961284231</v>
      </c>
      <c r="I53" s="41">
        <f t="shared" ref="I53:I75" si="3">D53/F53*100</f>
        <v>97.077244258872653</v>
      </c>
    </row>
    <row r="54" spans="1:9" x14ac:dyDescent="0.4">
      <c r="A54" s="18"/>
      <c r="B54" s="60">
        <v>10</v>
      </c>
      <c r="C54" s="20" t="s">
        <v>203</v>
      </c>
      <c r="D54" s="58">
        <v>13</v>
      </c>
      <c r="E54" s="64" t="s">
        <v>175</v>
      </c>
      <c r="F54" s="58">
        <v>13</v>
      </c>
      <c r="G54" s="64" t="s">
        <v>9</v>
      </c>
      <c r="H54" s="216">
        <f t="shared" si="2"/>
        <v>8.1838212149826881E-2</v>
      </c>
      <c r="I54" s="41">
        <f t="shared" si="3"/>
        <v>100</v>
      </c>
    </row>
    <row r="55" spans="1:9" x14ac:dyDescent="0.4">
      <c r="A55" s="18"/>
      <c r="B55" s="60">
        <v>11</v>
      </c>
      <c r="C55" s="20" t="s">
        <v>99</v>
      </c>
      <c r="D55" s="58">
        <v>37</v>
      </c>
      <c r="E55" s="64" t="s">
        <v>175</v>
      </c>
      <c r="F55" s="58">
        <v>31</v>
      </c>
      <c r="G55" s="64" t="s">
        <v>9</v>
      </c>
      <c r="H55" s="216">
        <f t="shared" si="2"/>
        <v>0.23292414227258418</v>
      </c>
      <c r="I55" s="41">
        <f t="shared" si="3"/>
        <v>119.35483870967742</v>
      </c>
    </row>
    <row r="56" spans="1:9" x14ac:dyDescent="0.4">
      <c r="A56" s="18"/>
      <c r="B56" s="60">
        <v>12</v>
      </c>
      <c r="C56" s="20" t="s">
        <v>100</v>
      </c>
      <c r="D56" s="58">
        <v>58</v>
      </c>
      <c r="E56" s="61">
        <v>2</v>
      </c>
      <c r="F56" s="58">
        <v>60</v>
      </c>
      <c r="G56" s="61">
        <v>2</v>
      </c>
      <c r="H56" s="216">
        <f t="shared" si="2"/>
        <v>0.36512433112999687</v>
      </c>
      <c r="I56" s="41">
        <f t="shared" si="3"/>
        <v>96.666666666666671</v>
      </c>
    </row>
    <row r="57" spans="1:9" x14ac:dyDescent="0.4">
      <c r="A57" s="18"/>
      <c r="B57" s="60">
        <v>13</v>
      </c>
      <c r="C57" s="20" t="s">
        <v>101</v>
      </c>
      <c r="D57" s="58">
        <v>115</v>
      </c>
      <c r="E57" s="61">
        <v>4</v>
      </c>
      <c r="F57" s="58">
        <v>111</v>
      </c>
      <c r="G57" s="61">
        <v>4</v>
      </c>
      <c r="H57" s="216">
        <f t="shared" si="2"/>
        <v>0.72395341517154554</v>
      </c>
      <c r="I57" s="41">
        <f t="shared" si="3"/>
        <v>103.60360360360362</v>
      </c>
    </row>
    <row r="58" spans="1:9" x14ac:dyDescent="0.4">
      <c r="A58" s="18"/>
      <c r="B58" s="60">
        <v>14</v>
      </c>
      <c r="C58" s="20" t="s">
        <v>102</v>
      </c>
      <c r="D58" s="58">
        <v>529</v>
      </c>
      <c r="E58" s="61">
        <v>5</v>
      </c>
      <c r="F58" s="58">
        <v>525</v>
      </c>
      <c r="G58" s="61">
        <v>5</v>
      </c>
      <c r="H58" s="216">
        <f t="shared" si="2"/>
        <v>3.3301857097891094</v>
      </c>
      <c r="I58" s="41">
        <f t="shared" si="3"/>
        <v>100.76190476190476</v>
      </c>
    </row>
    <row r="59" spans="1:9" x14ac:dyDescent="0.4">
      <c r="A59" s="18"/>
      <c r="B59" s="60">
        <v>15</v>
      </c>
      <c r="C59" s="20" t="s">
        <v>103</v>
      </c>
      <c r="D59" s="58">
        <v>189</v>
      </c>
      <c r="E59" s="61">
        <v>6</v>
      </c>
      <c r="F59" s="58">
        <v>193</v>
      </c>
      <c r="G59" s="61">
        <v>6</v>
      </c>
      <c r="H59" s="216">
        <f t="shared" si="2"/>
        <v>1.189801699716714</v>
      </c>
      <c r="I59" s="41">
        <f t="shared" si="3"/>
        <v>97.92746113989638</v>
      </c>
    </row>
    <row r="60" spans="1:9" x14ac:dyDescent="0.4">
      <c r="A60" s="18"/>
      <c r="B60" s="60">
        <v>16</v>
      </c>
      <c r="C60" s="20" t="s">
        <v>104</v>
      </c>
      <c r="D60" s="58">
        <v>26</v>
      </c>
      <c r="E60" s="64" t="s">
        <v>175</v>
      </c>
      <c r="F60" s="58">
        <v>26</v>
      </c>
      <c r="G60" s="64" t="s">
        <v>9</v>
      </c>
      <c r="H60" s="216">
        <f t="shared" si="2"/>
        <v>0.16367642429965376</v>
      </c>
      <c r="I60" s="41">
        <f t="shared" si="3"/>
        <v>100</v>
      </c>
    </row>
    <row r="61" spans="1:9" x14ac:dyDescent="0.4">
      <c r="A61" s="18"/>
      <c r="B61" s="60">
        <v>17</v>
      </c>
      <c r="C61" s="20" t="s">
        <v>105</v>
      </c>
      <c r="D61" s="58">
        <v>11</v>
      </c>
      <c r="E61" s="64" t="s">
        <v>175</v>
      </c>
      <c r="F61" s="58">
        <v>11</v>
      </c>
      <c r="G61" s="64" t="s">
        <v>9</v>
      </c>
      <c r="H61" s="216">
        <f t="shared" si="2"/>
        <v>6.9247717972930445E-2</v>
      </c>
      <c r="I61" s="41">
        <f t="shared" si="3"/>
        <v>100</v>
      </c>
    </row>
    <row r="62" spans="1:9" x14ac:dyDescent="0.4">
      <c r="A62" s="18"/>
      <c r="B62" s="60">
        <v>18</v>
      </c>
      <c r="C62" s="66" t="s">
        <v>199</v>
      </c>
      <c r="D62" s="58">
        <v>631</v>
      </c>
      <c r="E62" s="64">
        <v>27</v>
      </c>
      <c r="F62" s="58">
        <v>660</v>
      </c>
      <c r="G62" s="64">
        <v>27</v>
      </c>
      <c r="H62" s="216">
        <f t="shared" si="2"/>
        <v>3.9723009128108275</v>
      </c>
      <c r="I62" s="41">
        <f t="shared" si="3"/>
        <v>95.606060606060609</v>
      </c>
    </row>
    <row r="63" spans="1:9" x14ac:dyDescent="0.4">
      <c r="A63" s="18"/>
      <c r="B63" s="60">
        <v>19</v>
      </c>
      <c r="C63" s="20" t="s">
        <v>207</v>
      </c>
      <c r="D63" s="58">
        <v>9</v>
      </c>
      <c r="E63" s="64" t="s">
        <v>175</v>
      </c>
      <c r="F63" s="58">
        <v>9</v>
      </c>
      <c r="G63" s="64" t="s">
        <v>9</v>
      </c>
      <c r="H63" s="216">
        <f t="shared" si="2"/>
        <v>5.6657223796033988E-2</v>
      </c>
      <c r="I63" s="41">
        <f t="shared" si="3"/>
        <v>100</v>
      </c>
    </row>
    <row r="64" spans="1:9" x14ac:dyDescent="0.4">
      <c r="A64" s="18"/>
      <c r="B64" s="60">
        <v>21</v>
      </c>
      <c r="C64" s="20" t="s">
        <v>106</v>
      </c>
      <c r="D64" s="58">
        <v>61</v>
      </c>
      <c r="E64" s="61">
        <v>3</v>
      </c>
      <c r="F64" s="58">
        <v>64</v>
      </c>
      <c r="G64" s="61">
        <v>3</v>
      </c>
      <c r="H64" s="216">
        <f t="shared" si="2"/>
        <v>0.38401007239534152</v>
      </c>
      <c r="I64" s="41">
        <f t="shared" si="3"/>
        <v>95.3125</v>
      </c>
    </row>
    <row r="65" spans="1:9" x14ac:dyDescent="0.4">
      <c r="A65" s="18"/>
      <c r="B65" s="60">
        <v>22</v>
      </c>
      <c r="C65" s="20" t="s">
        <v>107</v>
      </c>
      <c r="D65" s="58">
        <v>1128</v>
      </c>
      <c r="E65" s="61">
        <v>9</v>
      </c>
      <c r="F65" s="58">
        <v>1068</v>
      </c>
      <c r="G65" s="61">
        <v>9</v>
      </c>
      <c r="H65" s="216">
        <f t="shared" si="2"/>
        <v>7.1010387157695938</v>
      </c>
      <c r="I65" s="41">
        <f t="shared" si="3"/>
        <v>105.61797752808988</v>
      </c>
    </row>
    <row r="66" spans="1:9" x14ac:dyDescent="0.4">
      <c r="A66" s="18"/>
      <c r="B66" s="60">
        <v>23</v>
      </c>
      <c r="C66" s="20" t="s">
        <v>108</v>
      </c>
      <c r="D66" s="58">
        <v>9</v>
      </c>
      <c r="E66" s="64" t="s">
        <v>175</v>
      </c>
      <c r="F66" s="58">
        <v>88</v>
      </c>
      <c r="G66" s="64" t="s">
        <v>9</v>
      </c>
      <c r="H66" s="216">
        <f t="shared" si="2"/>
        <v>5.6657223796033988E-2</v>
      </c>
      <c r="I66" s="41">
        <f t="shared" si="3"/>
        <v>10.227272727272728</v>
      </c>
    </row>
    <row r="67" spans="1:9" x14ac:dyDescent="0.4">
      <c r="A67" s="18"/>
      <c r="B67" s="60">
        <v>24</v>
      </c>
      <c r="C67" s="20" t="s">
        <v>109</v>
      </c>
      <c r="D67" s="58">
        <v>6143</v>
      </c>
      <c r="E67" s="64">
        <v>193</v>
      </c>
      <c r="F67" s="58">
        <v>6145</v>
      </c>
      <c r="G67" s="64">
        <v>198</v>
      </c>
      <c r="H67" s="216">
        <f t="shared" si="2"/>
        <v>38.671702864337426</v>
      </c>
      <c r="I67" s="41">
        <f t="shared" si="3"/>
        <v>99.967453213995114</v>
      </c>
    </row>
    <row r="68" spans="1:9" x14ac:dyDescent="0.4">
      <c r="A68" s="18"/>
      <c r="B68" s="60">
        <v>25</v>
      </c>
      <c r="C68" s="20" t="s">
        <v>110</v>
      </c>
      <c r="D68" s="58">
        <v>886</v>
      </c>
      <c r="E68" s="61">
        <v>12</v>
      </c>
      <c r="F68" s="58">
        <v>843</v>
      </c>
      <c r="G68" s="61">
        <v>12</v>
      </c>
      <c r="H68" s="216">
        <f t="shared" si="2"/>
        <v>5.5775889203651241</v>
      </c>
      <c r="I68" s="41">
        <f t="shared" si="3"/>
        <v>105.10083036773428</v>
      </c>
    </row>
    <row r="69" spans="1:9" x14ac:dyDescent="0.4">
      <c r="A69" s="18"/>
      <c r="B69" s="60">
        <v>26</v>
      </c>
      <c r="C69" s="20" t="s">
        <v>111</v>
      </c>
      <c r="D69" s="58">
        <v>1769</v>
      </c>
      <c r="E69" s="64">
        <v>60</v>
      </c>
      <c r="F69" s="58">
        <v>1753</v>
      </c>
      <c r="G69" s="64">
        <v>60</v>
      </c>
      <c r="H69" s="216">
        <f t="shared" si="2"/>
        <v>11.136292099464903</v>
      </c>
      <c r="I69" s="41">
        <f t="shared" si="3"/>
        <v>100.91272104962921</v>
      </c>
    </row>
    <row r="70" spans="1:9" x14ac:dyDescent="0.4">
      <c r="A70" s="18"/>
      <c r="B70" s="60">
        <v>27</v>
      </c>
      <c r="C70" s="20" t="s">
        <v>112</v>
      </c>
      <c r="D70" s="58">
        <v>237</v>
      </c>
      <c r="E70" s="61">
        <v>12</v>
      </c>
      <c r="F70" s="58">
        <v>190</v>
      </c>
      <c r="G70" s="61">
        <v>12</v>
      </c>
      <c r="H70" s="216">
        <f t="shared" si="2"/>
        <v>1.4919735599622286</v>
      </c>
      <c r="I70" s="41">
        <f t="shared" si="3"/>
        <v>124.73684210526316</v>
      </c>
    </row>
    <row r="71" spans="1:9" x14ac:dyDescent="0.4">
      <c r="A71" s="18"/>
      <c r="B71" s="60">
        <v>28</v>
      </c>
      <c r="C71" s="20" t="s">
        <v>113</v>
      </c>
      <c r="D71" s="58">
        <v>431</v>
      </c>
      <c r="E71" s="61">
        <v>3</v>
      </c>
      <c r="F71" s="58">
        <v>408</v>
      </c>
      <c r="G71" s="61">
        <v>3</v>
      </c>
      <c r="H71" s="216">
        <f t="shared" si="2"/>
        <v>2.7132514951211837</v>
      </c>
      <c r="I71" s="41">
        <f t="shared" si="3"/>
        <v>105.63725490196079</v>
      </c>
    </row>
    <row r="72" spans="1:9" x14ac:dyDescent="0.4">
      <c r="A72" s="18"/>
      <c r="B72" s="60">
        <v>29</v>
      </c>
      <c r="C72" s="20" t="s">
        <v>114</v>
      </c>
      <c r="D72" s="58">
        <v>1816</v>
      </c>
      <c r="E72" s="61">
        <v>5</v>
      </c>
      <c r="F72" s="58">
        <v>1661</v>
      </c>
      <c r="G72" s="61">
        <v>5</v>
      </c>
      <c r="H72" s="216">
        <f t="shared" si="2"/>
        <v>11.432168712621971</v>
      </c>
      <c r="I72" s="41">
        <f t="shared" si="3"/>
        <v>109.33172787477423</v>
      </c>
    </row>
    <row r="73" spans="1:9" x14ac:dyDescent="0.4">
      <c r="A73" s="18"/>
      <c r="B73" s="60">
        <v>30</v>
      </c>
      <c r="C73" s="20" t="s">
        <v>115</v>
      </c>
      <c r="D73" s="58">
        <v>420</v>
      </c>
      <c r="E73" s="61">
        <v>1</v>
      </c>
      <c r="F73" s="58">
        <v>430</v>
      </c>
      <c r="G73" s="61">
        <v>1</v>
      </c>
      <c r="H73" s="216">
        <f t="shared" si="2"/>
        <v>2.644003777148253</v>
      </c>
      <c r="I73" s="41">
        <f t="shared" si="3"/>
        <v>97.674418604651152</v>
      </c>
    </row>
    <row r="74" spans="1:9" x14ac:dyDescent="0.4">
      <c r="A74" s="18"/>
      <c r="B74" s="60">
        <v>31</v>
      </c>
      <c r="C74" s="20" t="s">
        <v>116</v>
      </c>
      <c r="D74" s="58">
        <v>674</v>
      </c>
      <c r="E74" s="64" t="s">
        <v>204</v>
      </c>
      <c r="F74" s="58">
        <v>548</v>
      </c>
      <c r="G74" s="64" t="s">
        <v>9</v>
      </c>
      <c r="H74" s="216">
        <f t="shared" si="2"/>
        <v>4.2429965376141014</v>
      </c>
      <c r="I74" s="41">
        <f t="shared" si="3"/>
        <v>122.99270072992701</v>
      </c>
    </row>
    <row r="75" spans="1:9" x14ac:dyDescent="0.4">
      <c r="A75" s="18"/>
      <c r="B75" s="60">
        <v>32</v>
      </c>
      <c r="C75" s="20" t="s">
        <v>117</v>
      </c>
      <c r="D75" s="58">
        <v>143</v>
      </c>
      <c r="E75" s="61">
        <v>12</v>
      </c>
      <c r="F75" s="58">
        <v>271</v>
      </c>
      <c r="G75" s="61">
        <v>12</v>
      </c>
      <c r="H75" s="216">
        <f t="shared" si="2"/>
        <v>0.90022033364809562</v>
      </c>
      <c r="I75" s="41">
        <f t="shared" si="3"/>
        <v>52.767527675276746</v>
      </c>
    </row>
    <row r="76" spans="1:9" x14ac:dyDescent="0.4">
      <c r="A76" s="18"/>
      <c r="B76" s="67"/>
      <c r="C76" s="185"/>
      <c r="D76" s="186"/>
      <c r="E76" s="187"/>
      <c r="F76" s="186"/>
      <c r="G76" s="187"/>
      <c r="H76" s="223"/>
      <c r="I76" s="188"/>
    </row>
    <row r="77" spans="1:9" x14ac:dyDescent="0.4">
      <c r="A77" s="18"/>
      <c r="B77" s="72" t="s">
        <v>205</v>
      </c>
      <c r="C77" s="20" t="s">
        <v>135</v>
      </c>
      <c r="D77" s="58"/>
      <c r="E77" s="59">
        <v>355</v>
      </c>
      <c r="F77" s="58"/>
      <c r="G77" s="59">
        <v>360</v>
      </c>
      <c r="H77" s="215">
        <f>E77/D86*100</f>
        <v>2.1859605911330049</v>
      </c>
      <c r="I77" s="73" t="s">
        <v>136</v>
      </c>
    </row>
    <row r="78" spans="1:9" x14ac:dyDescent="0.4">
      <c r="A78" s="18"/>
      <c r="B78" s="70"/>
      <c r="C78" s="20" t="s">
        <v>118</v>
      </c>
      <c r="D78" s="58">
        <v>1676</v>
      </c>
      <c r="E78" s="18"/>
      <c r="F78" s="58">
        <v>1667</v>
      </c>
      <c r="G78" s="18"/>
      <c r="H78" s="215">
        <f>D78/D86*100</f>
        <v>10.320197044334975</v>
      </c>
      <c r="I78" s="74" t="s">
        <v>137</v>
      </c>
    </row>
    <row r="79" spans="1:9" x14ac:dyDescent="0.4">
      <c r="A79" s="18"/>
      <c r="B79" s="70"/>
      <c r="C79" s="20" t="s">
        <v>119</v>
      </c>
      <c r="D79" s="58">
        <v>2375</v>
      </c>
      <c r="E79" s="18"/>
      <c r="F79" s="58">
        <v>2293</v>
      </c>
      <c r="G79" s="18"/>
      <c r="H79" s="215">
        <f>D79/D86*100</f>
        <v>14.624384236453203</v>
      </c>
      <c r="I79" s="74" t="s">
        <v>138</v>
      </c>
    </row>
    <row r="80" spans="1:9" x14ac:dyDescent="0.4">
      <c r="A80" s="18"/>
      <c r="B80" s="70"/>
      <c r="C80" s="20" t="s">
        <v>120</v>
      </c>
      <c r="D80" s="58">
        <v>1848</v>
      </c>
      <c r="E80" s="18"/>
      <c r="F80" s="58">
        <v>1950</v>
      </c>
      <c r="G80" s="18"/>
      <c r="H80" s="215">
        <f>D80/D86*100</f>
        <v>11.379310344827587</v>
      </c>
      <c r="I80" s="75" t="s">
        <v>201</v>
      </c>
    </row>
    <row r="81" spans="1:9" x14ac:dyDescent="0.4">
      <c r="A81" s="18"/>
      <c r="B81" s="70"/>
      <c r="C81" s="20" t="s">
        <v>121</v>
      </c>
      <c r="D81" s="58">
        <v>2424</v>
      </c>
      <c r="E81" s="18"/>
      <c r="F81" s="58">
        <v>2431</v>
      </c>
      <c r="G81" s="18"/>
      <c r="H81" s="215">
        <f>D81/D86*100</f>
        <v>14.926108374384237</v>
      </c>
      <c r="I81" s="76"/>
    </row>
    <row r="82" spans="1:9" x14ac:dyDescent="0.4">
      <c r="A82" s="18"/>
      <c r="B82" s="70"/>
      <c r="C82" s="20" t="s">
        <v>122</v>
      </c>
      <c r="D82" s="58">
        <v>2717</v>
      </c>
      <c r="E82" s="18"/>
      <c r="F82" s="58">
        <v>3092</v>
      </c>
      <c r="G82" s="18"/>
      <c r="H82" s="215">
        <f>D82/D86*100</f>
        <v>16.730295566502463</v>
      </c>
      <c r="I82" s="76"/>
    </row>
    <row r="83" spans="1:9" x14ac:dyDescent="0.4">
      <c r="A83" s="18"/>
      <c r="B83" s="70"/>
      <c r="C83" s="20" t="s">
        <v>123</v>
      </c>
      <c r="D83" s="58">
        <v>4845</v>
      </c>
      <c r="E83" s="18"/>
      <c r="F83" s="58">
        <v>4154</v>
      </c>
      <c r="G83" s="18"/>
      <c r="H83" s="215">
        <f>D83/D86*100</f>
        <v>29.83374384236453</v>
      </c>
      <c r="I83" s="38"/>
    </row>
    <row r="84" spans="1:9" x14ac:dyDescent="0.4">
      <c r="A84" s="18"/>
      <c r="B84" s="67"/>
      <c r="C84" s="68"/>
      <c r="D84" s="46"/>
      <c r="E84" s="69"/>
      <c r="F84" s="46"/>
      <c r="G84" s="69"/>
      <c r="H84" s="224"/>
      <c r="I84" s="77"/>
    </row>
    <row r="85" spans="1:9" x14ac:dyDescent="0.4">
      <c r="A85" s="17"/>
      <c r="B85" s="92"/>
      <c r="C85" s="93" t="s">
        <v>142</v>
      </c>
      <c r="D85" s="98">
        <v>15885</v>
      </c>
      <c r="E85" s="98"/>
      <c r="F85" s="98"/>
      <c r="G85" s="98">
        <v>15587</v>
      </c>
      <c r="H85" s="225"/>
      <c r="I85" s="91"/>
    </row>
    <row r="86" spans="1:9" x14ac:dyDescent="0.4">
      <c r="A86" s="91"/>
      <c r="B86" s="97"/>
      <c r="C86" s="99" t="s">
        <v>143</v>
      </c>
      <c r="D86" s="100">
        <v>16240</v>
      </c>
      <c r="E86" s="100"/>
      <c r="F86" s="100"/>
      <c r="G86" s="100">
        <v>15947</v>
      </c>
      <c r="H86" s="212"/>
      <c r="I86" s="91"/>
    </row>
  </sheetData>
  <mergeCells count="5">
    <mergeCell ref="D47:E47"/>
    <mergeCell ref="F47:G47"/>
    <mergeCell ref="D3:I3"/>
    <mergeCell ref="D4:E4"/>
    <mergeCell ref="F4:G4"/>
  </mergeCells>
  <phoneticPr fontId="2"/>
  <printOptions horizontalCentered="1" verticalCentered="1"/>
  <pageMargins left="0.70866141732283472" right="0.70866141732283472" top="0" bottom="0" header="0.31496062992125984" footer="0.31496062992125984"/>
  <pageSetup paperSize="9" orientation="portrait"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topLeftCell="A19" zoomScaleNormal="145" zoomScaleSheetLayoutView="100" workbookViewId="0">
      <selection activeCell="J23" sqref="J23"/>
    </sheetView>
  </sheetViews>
  <sheetFormatPr defaultRowHeight="18.75" x14ac:dyDescent="0.4"/>
  <cols>
    <col min="1" max="1" width="7.375" customWidth="1"/>
    <col min="2" max="2" width="9" customWidth="1"/>
    <col min="3" max="4" width="14.25" customWidth="1"/>
    <col min="5" max="5" width="11.75" customWidth="1"/>
    <col min="6" max="6" width="10.375" customWidth="1"/>
  </cols>
  <sheetData>
    <row r="1" spans="1:9" x14ac:dyDescent="0.4">
      <c r="A1" s="91"/>
      <c r="B1" s="91" t="s">
        <v>213</v>
      </c>
      <c r="C1" s="91"/>
      <c r="D1" s="91"/>
      <c r="E1" s="91"/>
      <c r="F1" s="91"/>
      <c r="G1" s="91"/>
      <c r="H1" s="189"/>
      <c r="I1" s="91"/>
    </row>
    <row r="2" spans="1:9" x14ac:dyDescent="0.4">
      <c r="A2" s="18"/>
      <c r="B2" s="103"/>
      <c r="C2" s="53" t="s">
        <v>94</v>
      </c>
      <c r="D2" s="263" t="s">
        <v>68</v>
      </c>
      <c r="E2" s="265"/>
      <c r="F2" s="265"/>
      <c r="G2" s="264"/>
    </row>
    <row r="3" spans="1:9" x14ac:dyDescent="0.4">
      <c r="A3" s="18"/>
      <c r="B3" s="14"/>
      <c r="C3" s="68" t="s">
        <v>95</v>
      </c>
      <c r="D3" s="104" t="s">
        <v>269</v>
      </c>
      <c r="E3" s="104" t="s">
        <v>208</v>
      </c>
      <c r="F3" s="104" t="s">
        <v>96</v>
      </c>
      <c r="G3" s="104" t="s">
        <v>268</v>
      </c>
    </row>
    <row r="4" spans="1:9" x14ac:dyDescent="0.4">
      <c r="A4" s="18"/>
      <c r="B4" s="21"/>
      <c r="C4" s="20"/>
      <c r="D4" s="105" t="s">
        <v>70</v>
      </c>
      <c r="E4" s="105" t="s">
        <v>70</v>
      </c>
      <c r="F4" s="38" t="s">
        <v>209</v>
      </c>
      <c r="G4" s="38" t="s">
        <v>197</v>
      </c>
    </row>
    <row r="5" spans="1:9" x14ac:dyDescent="0.4">
      <c r="A5" s="18"/>
      <c r="B5" s="21"/>
      <c r="C5" s="20" t="s">
        <v>97</v>
      </c>
      <c r="D5" s="106">
        <v>50265971</v>
      </c>
      <c r="E5" s="106">
        <v>48699130</v>
      </c>
      <c r="F5" s="107">
        <v>100</v>
      </c>
      <c r="G5" s="107">
        <f>D5/E5*100</f>
        <v>103.21739012586058</v>
      </c>
    </row>
    <row r="6" spans="1:9" x14ac:dyDescent="0.4">
      <c r="A6" s="18"/>
      <c r="B6" s="21"/>
      <c r="C6" s="20"/>
      <c r="D6" s="37"/>
      <c r="E6" s="37"/>
      <c r="F6" s="41"/>
      <c r="G6" s="41"/>
    </row>
    <row r="7" spans="1:9" x14ac:dyDescent="0.4">
      <c r="A7" s="18"/>
      <c r="B7" s="60">
        <v>9</v>
      </c>
      <c r="C7" s="20" t="s">
        <v>98</v>
      </c>
      <c r="D7" s="108">
        <v>1332428</v>
      </c>
      <c r="E7" s="108">
        <v>1173048</v>
      </c>
      <c r="F7" s="41">
        <f>D7/D5*100</f>
        <v>2.6507555180820042</v>
      </c>
      <c r="G7" s="41">
        <f>D7/E7*100</f>
        <v>113.58682679651642</v>
      </c>
    </row>
    <row r="8" spans="1:9" x14ac:dyDescent="0.4">
      <c r="A8" s="18"/>
      <c r="B8" s="60">
        <v>10</v>
      </c>
      <c r="C8" s="20" t="s">
        <v>210</v>
      </c>
      <c r="D8" s="109" t="s">
        <v>49</v>
      </c>
      <c r="E8" s="109" t="s">
        <v>49</v>
      </c>
      <c r="F8" s="109" t="s">
        <v>211</v>
      </c>
      <c r="G8" s="38" t="s">
        <v>211</v>
      </c>
    </row>
    <row r="9" spans="1:9" x14ac:dyDescent="0.4">
      <c r="A9" s="18"/>
      <c r="B9" s="60">
        <v>11</v>
      </c>
      <c r="C9" s="20" t="s">
        <v>99</v>
      </c>
      <c r="D9" s="109">
        <v>34702</v>
      </c>
      <c r="E9" s="109">
        <v>29457</v>
      </c>
      <c r="F9" s="38">
        <f>D9/D5*100</f>
        <v>6.9036764454425831E-2</v>
      </c>
      <c r="G9" s="38">
        <f>D9/E9*100</f>
        <v>117.8056149641851</v>
      </c>
    </row>
    <row r="10" spans="1:9" x14ac:dyDescent="0.4">
      <c r="A10" s="18"/>
      <c r="B10" s="60">
        <v>12</v>
      </c>
      <c r="C10" s="20" t="s">
        <v>100</v>
      </c>
      <c r="D10" s="108">
        <v>50332</v>
      </c>
      <c r="E10" s="109">
        <v>56755</v>
      </c>
      <c r="F10" s="38">
        <f>D10/D5*100</f>
        <v>0.10013135924500494</v>
      </c>
      <c r="G10" s="38">
        <f>D10/E10*100</f>
        <v>88.682935424191697</v>
      </c>
    </row>
    <row r="11" spans="1:9" x14ac:dyDescent="0.4">
      <c r="A11" s="18"/>
      <c r="B11" s="60">
        <v>13</v>
      </c>
      <c r="C11" s="20" t="s">
        <v>101</v>
      </c>
      <c r="D11" s="108">
        <v>218711</v>
      </c>
      <c r="E11" s="109">
        <v>195231</v>
      </c>
      <c r="F11" s="38">
        <f>D11/D5*100</f>
        <v>0.43510748056572907</v>
      </c>
      <c r="G11" s="38">
        <f>D11/E11*100</f>
        <v>112.02677853414673</v>
      </c>
    </row>
    <row r="12" spans="1:9" x14ac:dyDescent="0.4">
      <c r="A12" s="18"/>
      <c r="B12" s="60">
        <v>14</v>
      </c>
      <c r="C12" s="20" t="s">
        <v>102</v>
      </c>
      <c r="D12" s="108">
        <v>1498754</v>
      </c>
      <c r="E12" s="109">
        <v>1376011</v>
      </c>
      <c r="F12" s="38">
        <f>D12/D5*100</f>
        <v>2.9816473653716944</v>
      </c>
      <c r="G12" s="38">
        <f t="shared" ref="G12:G13" si="0">D12/E12*100</f>
        <v>108.92020485301353</v>
      </c>
    </row>
    <row r="13" spans="1:9" x14ac:dyDescent="0.4">
      <c r="A13" s="18"/>
      <c r="B13" s="60">
        <v>15</v>
      </c>
      <c r="C13" s="20" t="s">
        <v>103</v>
      </c>
      <c r="D13" s="108">
        <v>360867</v>
      </c>
      <c r="E13" s="109">
        <v>317797</v>
      </c>
      <c r="F13" s="38">
        <f>D13/D5*100</f>
        <v>0.71791510801611691</v>
      </c>
      <c r="G13" s="38">
        <f t="shared" si="0"/>
        <v>113.55267670871656</v>
      </c>
    </row>
    <row r="14" spans="1:9" x14ac:dyDescent="0.4">
      <c r="A14" s="18"/>
      <c r="B14" s="60">
        <v>16</v>
      </c>
      <c r="C14" s="20" t="s">
        <v>104</v>
      </c>
      <c r="D14" s="109" t="s">
        <v>49</v>
      </c>
      <c r="E14" s="109" t="s">
        <v>49</v>
      </c>
      <c r="F14" s="109" t="s">
        <v>212</v>
      </c>
      <c r="G14" s="38" t="s">
        <v>212</v>
      </c>
    </row>
    <row r="15" spans="1:9" x14ac:dyDescent="0.4">
      <c r="A15" s="18"/>
      <c r="B15" s="60">
        <v>17</v>
      </c>
      <c r="C15" s="20" t="s">
        <v>105</v>
      </c>
      <c r="D15" s="109" t="s">
        <v>49</v>
      </c>
      <c r="E15" s="109" t="s">
        <v>49</v>
      </c>
      <c r="F15" s="109" t="s">
        <v>212</v>
      </c>
      <c r="G15" s="38" t="s">
        <v>212</v>
      </c>
    </row>
    <row r="16" spans="1:9" x14ac:dyDescent="0.4">
      <c r="A16" s="18"/>
      <c r="B16" s="60">
        <v>18</v>
      </c>
      <c r="C16" s="66" t="s">
        <v>199</v>
      </c>
      <c r="D16" s="109">
        <v>1028677</v>
      </c>
      <c r="E16" s="109">
        <v>1017502</v>
      </c>
      <c r="F16" s="38">
        <f>D16/$D5*100</f>
        <v>2.0464679773121266</v>
      </c>
      <c r="G16" s="38">
        <f>D16/E16*100</f>
        <v>101.09827793950281</v>
      </c>
    </row>
    <row r="17" spans="1:7" x14ac:dyDescent="0.4">
      <c r="A17" s="18"/>
      <c r="B17" s="60">
        <v>19</v>
      </c>
      <c r="C17" s="20" t="s">
        <v>200</v>
      </c>
      <c r="D17" s="109" t="s">
        <v>49</v>
      </c>
      <c r="E17" s="109" t="s">
        <v>49</v>
      </c>
      <c r="F17" s="109" t="s">
        <v>212</v>
      </c>
      <c r="G17" s="38" t="s">
        <v>212</v>
      </c>
    </row>
    <row r="18" spans="1:7" x14ac:dyDescent="0.4">
      <c r="A18" s="18"/>
      <c r="B18" s="60">
        <v>21</v>
      </c>
      <c r="C18" s="20" t="s">
        <v>106</v>
      </c>
      <c r="D18" s="108">
        <v>147059</v>
      </c>
      <c r="E18" s="108">
        <v>136316</v>
      </c>
      <c r="F18" s="38">
        <f>D18/$D5*100</f>
        <v>0.29256174122250622</v>
      </c>
      <c r="G18" s="38">
        <f>D18/E18*100</f>
        <v>107.88095307960914</v>
      </c>
    </row>
    <row r="19" spans="1:7" x14ac:dyDescent="0.4">
      <c r="A19" s="18"/>
      <c r="B19" s="60">
        <v>22</v>
      </c>
      <c r="C19" s="20" t="s">
        <v>107</v>
      </c>
      <c r="D19" s="108">
        <v>7533062</v>
      </c>
      <c r="E19" s="108">
        <v>7547213</v>
      </c>
      <c r="F19" s="41">
        <f>D19/$D5*100</f>
        <v>14.986405017422225</v>
      </c>
      <c r="G19" s="38">
        <f t="shared" ref="G19:G29" si="1">D19/E19*100</f>
        <v>99.812500322966898</v>
      </c>
    </row>
    <row r="20" spans="1:7" x14ac:dyDescent="0.4">
      <c r="A20" s="18"/>
      <c r="B20" s="60">
        <v>23</v>
      </c>
      <c r="C20" s="20" t="s">
        <v>108</v>
      </c>
      <c r="D20" s="108">
        <v>274181</v>
      </c>
      <c r="E20" s="108">
        <v>268293</v>
      </c>
      <c r="F20" s="41">
        <f>D20/D5*100</f>
        <v>0.54546046668431014</v>
      </c>
      <c r="G20" s="38">
        <f t="shared" si="1"/>
        <v>102.19461558818156</v>
      </c>
    </row>
    <row r="21" spans="1:7" x14ac:dyDescent="0.4">
      <c r="A21" s="18"/>
      <c r="B21" s="60">
        <v>24</v>
      </c>
      <c r="C21" s="20" t="s">
        <v>109</v>
      </c>
      <c r="D21" s="108">
        <v>10464077</v>
      </c>
      <c r="E21" s="108">
        <v>10263301</v>
      </c>
      <c r="F21" s="41">
        <f>D21/D5*100</f>
        <v>20.817417413462479</v>
      </c>
      <c r="G21" s="38">
        <f t="shared" si="1"/>
        <v>101.95625169718787</v>
      </c>
    </row>
    <row r="22" spans="1:7" x14ac:dyDescent="0.4">
      <c r="A22" s="18"/>
      <c r="B22" s="60">
        <v>25</v>
      </c>
      <c r="C22" s="20" t="s">
        <v>110</v>
      </c>
      <c r="D22" s="108">
        <v>6078894</v>
      </c>
      <c r="E22" s="108">
        <v>5673944</v>
      </c>
      <c r="F22" s="41">
        <f>D22/D5*100</f>
        <v>12.093457818610528</v>
      </c>
      <c r="G22" s="38">
        <f t="shared" si="1"/>
        <v>107.13701086933534</v>
      </c>
    </row>
    <row r="23" spans="1:7" x14ac:dyDescent="0.4">
      <c r="A23" s="18"/>
      <c r="B23" s="60">
        <v>26</v>
      </c>
      <c r="C23" s="20" t="s">
        <v>111</v>
      </c>
      <c r="D23" s="108">
        <v>2849663</v>
      </c>
      <c r="E23" s="108">
        <v>2838223</v>
      </c>
      <c r="F23" s="41">
        <f>D23/D5*100</f>
        <v>5.6691693074028153</v>
      </c>
      <c r="G23" s="38">
        <f t="shared" si="1"/>
        <v>100.40306910344958</v>
      </c>
    </row>
    <row r="24" spans="1:7" x14ac:dyDescent="0.4">
      <c r="A24" s="18"/>
      <c r="B24" s="60">
        <v>27</v>
      </c>
      <c r="C24" s="20" t="s">
        <v>112</v>
      </c>
      <c r="D24" s="108">
        <v>429885</v>
      </c>
      <c r="E24" s="108">
        <v>363058</v>
      </c>
      <c r="F24" s="41">
        <f>D24/D5*100</f>
        <v>0.85522072178810593</v>
      </c>
      <c r="G24" s="38">
        <f t="shared" si="1"/>
        <v>118.40670085771418</v>
      </c>
    </row>
    <row r="25" spans="1:7" x14ac:dyDescent="0.4">
      <c r="A25" s="18"/>
      <c r="B25" s="60">
        <v>28</v>
      </c>
      <c r="C25" s="20" t="s">
        <v>113</v>
      </c>
      <c r="D25" s="108">
        <v>710460</v>
      </c>
      <c r="E25" s="108">
        <v>872542</v>
      </c>
      <c r="F25" s="41">
        <f>D25/D5*100</f>
        <v>1.4134015236669755</v>
      </c>
      <c r="G25" s="38">
        <f t="shared" si="1"/>
        <v>81.424160670775734</v>
      </c>
    </row>
    <row r="26" spans="1:7" x14ac:dyDescent="0.4">
      <c r="A26" s="18"/>
      <c r="B26" s="60">
        <v>29</v>
      </c>
      <c r="C26" s="20" t="s">
        <v>114</v>
      </c>
      <c r="D26" s="108">
        <v>6301136</v>
      </c>
      <c r="E26" s="108">
        <v>6415152</v>
      </c>
      <c r="F26" s="41">
        <f>D26/D5*100</f>
        <v>12.535589932202843</v>
      </c>
      <c r="G26" s="38">
        <f t="shared" si="1"/>
        <v>98.222707739426909</v>
      </c>
    </row>
    <row r="27" spans="1:7" x14ac:dyDescent="0.4">
      <c r="A27" s="18"/>
      <c r="B27" s="60">
        <v>30</v>
      </c>
      <c r="C27" s="20" t="s">
        <v>115</v>
      </c>
      <c r="D27" s="108">
        <v>8019878</v>
      </c>
      <c r="E27" s="108">
        <v>6917367</v>
      </c>
      <c r="F27" s="41">
        <f>D27/D5*100</f>
        <v>15.954885264227761</v>
      </c>
      <c r="G27" s="38">
        <f t="shared" si="1"/>
        <v>115.93830427097478</v>
      </c>
    </row>
    <row r="28" spans="1:7" x14ac:dyDescent="0.4">
      <c r="A28" s="18"/>
      <c r="B28" s="60">
        <v>31</v>
      </c>
      <c r="C28" s="20" t="s">
        <v>116</v>
      </c>
      <c r="D28" s="108">
        <v>2619095</v>
      </c>
      <c r="E28" s="108">
        <v>1646021</v>
      </c>
      <c r="F28" s="41">
        <f>D28/D5*100</f>
        <v>5.2104733040967215</v>
      </c>
      <c r="G28" s="38">
        <f t="shared" si="1"/>
        <v>159.11674273900516</v>
      </c>
    </row>
    <row r="29" spans="1:7" x14ac:dyDescent="0.4">
      <c r="A29" s="18"/>
      <c r="B29" s="60">
        <v>32</v>
      </c>
      <c r="C29" s="20" t="s">
        <v>117</v>
      </c>
      <c r="D29" s="108">
        <v>232541</v>
      </c>
      <c r="E29" s="108">
        <v>1512090</v>
      </c>
      <c r="F29" s="41">
        <f>D29/D5*100</f>
        <v>0.46262112394088639</v>
      </c>
      <c r="G29" s="38">
        <f t="shared" si="1"/>
        <v>15.378780363602695</v>
      </c>
    </row>
    <row r="30" spans="1:7" x14ac:dyDescent="0.4">
      <c r="A30" s="18"/>
      <c r="B30" s="14"/>
      <c r="C30" s="68"/>
      <c r="D30" s="110"/>
      <c r="E30" s="110"/>
      <c r="F30" s="48"/>
      <c r="G30" s="48"/>
    </row>
    <row r="31" spans="1:7" x14ac:dyDescent="0.4">
      <c r="A31" s="18"/>
      <c r="B31" s="21"/>
      <c r="C31" s="20"/>
      <c r="D31" s="111"/>
      <c r="E31" s="111"/>
      <c r="F31" s="71"/>
      <c r="G31" s="71"/>
    </row>
    <row r="32" spans="1:7" x14ac:dyDescent="0.4">
      <c r="A32" s="18"/>
      <c r="B32" s="21"/>
      <c r="C32" s="20" t="s">
        <v>118</v>
      </c>
      <c r="D32" s="108">
        <v>2454409</v>
      </c>
      <c r="E32" s="108">
        <v>2363408</v>
      </c>
      <c r="F32" s="41">
        <f>D32/D39*100</f>
        <v>4.8828441014299715</v>
      </c>
      <c r="G32" s="41">
        <f>D32/E32*100</f>
        <v>103.85041431695248</v>
      </c>
    </row>
    <row r="33" spans="1:7" x14ac:dyDescent="0.4">
      <c r="A33" s="18"/>
      <c r="B33" s="21"/>
      <c r="C33" s="20" t="s">
        <v>119</v>
      </c>
      <c r="D33" s="108">
        <v>3641425</v>
      </c>
      <c r="E33" s="108">
        <v>3493840</v>
      </c>
      <c r="F33" s="41">
        <f>D33/D39*100</f>
        <v>7.2443144488345812</v>
      </c>
      <c r="G33" s="41">
        <f t="shared" ref="G33:G34" si="2">D33/E33*100</f>
        <v>104.22414878758042</v>
      </c>
    </row>
    <row r="34" spans="1:7" x14ac:dyDescent="0.4">
      <c r="A34" s="18"/>
      <c r="B34" s="21"/>
      <c r="C34" s="20" t="s">
        <v>120</v>
      </c>
      <c r="D34" s="108">
        <v>3320750</v>
      </c>
      <c r="E34" s="108">
        <v>3243433</v>
      </c>
      <c r="F34" s="41">
        <f>D34/D39*100</f>
        <v>6.6063580070899253</v>
      </c>
      <c r="G34" s="41">
        <f t="shared" si="2"/>
        <v>102.38380136108869</v>
      </c>
    </row>
    <row r="35" spans="1:7" x14ac:dyDescent="0.4">
      <c r="A35" s="18"/>
      <c r="B35" s="21"/>
      <c r="C35" s="20" t="s">
        <v>121</v>
      </c>
      <c r="D35" s="108">
        <v>5471076</v>
      </c>
      <c r="E35" s="108">
        <v>5314886</v>
      </c>
      <c r="F35" s="41">
        <f>D35/D39*100</f>
        <v>10.884254081155618</v>
      </c>
      <c r="G35" s="41">
        <f>D35/E35*100</f>
        <v>102.93872719000933</v>
      </c>
    </row>
    <row r="36" spans="1:7" x14ac:dyDescent="0.4">
      <c r="A36" s="18"/>
      <c r="B36" s="21"/>
      <c r="C36" s="20" t="s">
        <v>122</v>
      </c>
      <c r="D36" s="108">
        <v>7755675</v>
      </c>
      <c r="E36" s="108">
        <v>8749840</v>
      </c>
      <c r="F36" s="41">
        <f>D36/D39*100</f>
        <v>15.429275204889606</v>
      </c>
      <c r="G36" s="41">
        <f t="shared" ref="G36" si="3">D36/E36*100</f>
        <v>88.637906521719259</v>
      </c>
    </row>
    <row r="37" spans="1:7" x14ac:dyDescent="0.4">
      <c r="A37" s="18"/>
      <c r="B37" s="21"/>
      <c r="C37" s="20" t="s">
        <v>123</v>
      </c>
      <c r="D37" s="62">
        <v>27622636</v>
      </c>
      <c r="E37" s="62">
        <v>25533723</v>
      </c>
      <c r="F37" s="41">
        <f>D37/D39*100</f>
        <v>54.952954156600299</v>
      </c>
      <c r="G37" s="41">
        <f>D37/E37*100</f>
        <v>108.18099655894284</v>
      </c>
    </row>
    <row r="38" spans="1:7" x14ac:dyDescent="0.4">
      <c r="A38" s="18"/>
      <c r="B38" s="14"/>
      <c r="C38" s="68"/>
      <c r="D38" s="52"/>
      <c r="E38" s="52"/>
      <c r="F38" s="112"/>
      <c r="G38" s="48"/>
    </row>
    <row r="39" spans="1:7" x14ac:dyDescent="0.4">
      <c r="A39" s="91"/>
      <c r="B39" s="91"/>
      <c r="C39" s="91"/>
      <c r="D39" s="167">
        <f>SUM(D32:D38)</f>
        <v>50265971</v>
      </c>
      <c r="E39" s="168">
        <f>SUM(E32:E38)</f>
        <v>48699130</v>
      </c>
      <c r="F39" s="169"/>
      <c r="G39" s="91"/>
    </row>
  </sheetData>
  <mergeCells count="1">
    <mergeCell ref="D2:G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topLeftCell="A2" zoomScale="80" zoomScaleNormal="145" zoomScaleSheetLayoutView="80" workbookViewId="0">
      <selection activeCell="O39" sqref="O39"/>
    </sheetView>
  </sheetViews>
  <sheetFormatPr defaultRowHeight="18.75" x14ac:dyDescent="0.4"/>
  <cols>
    <col min="1" max="1" width="5.375" style="1" customWidth="1"/>
    <col min="2" max="2" width="13.625" style="1" customWidth="1"/>
    <col min="3" max="4" width="11.625" style="1" customWidth="1"/>
    <col min="5" max="5" width="9.875" style="7" customWidth="1"/>
    <col min="6" max="6" width="7.375" style="7" customWidth="1"/>
    <col min="7" max="7" width="9.25" style="1" customWidth="1"/>
    <col min="8" max="8" width="11.625" style="1" customWidth="1"/>
    <col min="9" max="9" width="11" style="1" customWidth="1"/>
    <col min="10" max="10" width="10.75" style="1" customWidth="1"/>
    <col min="11" max="11" width="6.625" style="7" customWidth="1"/>
    <col min="12" max="12" width="8.5" style="13" customWidth="1"/>
    <col min="13" max="13" width="3.5" style="13" customWidth="1"/>
    <col min="14" max="14" width="10.375" style="1" customWidth="1"/>
    <col min="15" max="15" width="11.5" style="1" customWidth="1"/>
    <col min="16" max="16384" width="9" style="1"/>
  </cols>
  <sheetData>
    <row r="1" spans="1:15" ht="36.75" customHeight="1" x14ac:dyDescent="0.4">
      <c r="A1" s="3" t="s">
        <v>149</v>
      </c>
      <c r="L1" s="269"/>
      <c r="M1" s="270"/>
      <c r="N1" s="267" t="s">
        <v>270</v>
      </c>
      <c r="O1" s="268"/>
    </row>
    <row r="2" spans="1:15" ht="24.75" customHeight="1" x14ac:dyDescent="0.4">
      <c r="A2" s="103"/>
      <c r="B2" s="113" t="s">
        <v>11</v>
      </c>
      <c r="C2" s="271" t="s">
        <v>146</v>
      </c>
      <c r="D2" s="272"/>
      <c r="E2" s="272"/>
      <c r="F2" s="272"/>
      <c r="G2" s="273"/>
      <c r="H2" s="274" t="s">
        <v>214</v>
      </c>
      <c r="I2" s="275"/>
      <c r="J2" s="275"/>
      <c r="K2" s="275"/>
      <c r="L2" s="276"/>
      <c r="M2" s="79"/>
      <c r="N2" s="174" t="s">
        <v>124</v>
      </c>
      <c r="O2" s="174" t="s">
        <v>147</v>
      </c>
    </row>
    <row r="3" spans="1:15" x14ac:dyDescent="0.4">
      <c r="A3" s="14"/>
      <c r="B3" s="114" t="s">
        <v>12</v>
      </c>
      <c r="C3" s="115" t="s">
        <v>271</v>
      </c>
      <c r="D3" s="115" t="s">
        <v>272</v>
      </c>
      <c r="E3" s="115" t="s">
        <v>148</v>
      </c>
      <c r="F3" s="116" t="s">
        <v>13</v>
      </c>
      <c r="G3" s="116" t="s">
        <v>273</v>
      </c>
      <c r="H3" s="190" t="s">
        <v>271</v>
      </c>
      <c r="I3" s="191" t="s">
        <v>272</v>
      </c>
      <c r="J3" s="191" t="s">
        <v>148</v>
      </c>
      <c r="K3" s="190" t="s">
        <v>13</v>
      </c>
      <c r="L3" s="191" t="s">
        <v>273</v>
      </c>
      <c r="M3" s="117"/>
      <c r="N3" s="266" t="s">
        <v>196</v>
      </c>
      <c r="O3" s="266"/>
    </row>
    <row r="4" spans="1:15" x14ac:dyDescent="0.4">
      <c r="A4" s="118"/>
      <c r="B4" s="113"/>
      <c r="C4" s="233" t="s">
        <v>48</v>
      </c>
      <c r="D4" s="119" t="s">
        <v>48</v>
      </c>
      <c r="E4" s="119" t="s">
        <v>48</v>
      </c>
      <c r="F4" s="120" t="s">
        <v>0</v>
      </c>
      <c r="G4" s="120" t="s">
        <v>0</v>
      </c>
      <c r="H4" s="192" t="s">
        <v>48</v>
      </c>
      <c r="I4" s="192" t="s">
        <v>48</v>
      </c>
      <c r="J4" s="192" t="s">
        <v>48</v>
      </c>
      <c r="K4" s="193" t="s">
        <v>0</v>
      </c>
      <c r="L4" s="193" t="s">
        <v>0</v>
      </c>
      <c r="M4" s="117"/>
      <c r="N4" s="121" t="s">
        <v>48</v>
      </c>
      <c r="O4" s="121" t="s">
        <v>48</v>
      </c>
    </row>
    <row r="5" spans="1:15" x14ac:dyDescent="0.4">
      <c r="A5" s="122"/>
      <c r="B5" s="123" t="s">
        <v>45</v>
      </c>
      <c r="C5" s="234">
        <v>39333463</v>
      </c>
      <c r="D5" s="124">
        <v>37522564</v>
      </c>
      <c r="E5" s="125">
        <v>33395358</v>
      </c>
      <c r="F5" s="126">
        <v>1</v>
      </c>
      <c r="G5" s="126">
        <f>C5/D5</f>
        <v>1.0482616006731309</v>
      </c>
      <c r="H5" s="229">
        <v>16418664</v>
      </c>
      <c r="I5" s="194">
        <v>16659428</v>
      </c>
      <c r="J5" s="194">
        <v>15961428</v>
      </c>
      <c r="K5" s="195">
        <v>1</v>
      </c>
      <c r="L5" s="195">
        <f>H5/H5</f>
        <v>1</v>
      </c>
      <c r="M5" s="117"/>
      <c r="N5" s="127">
        <v>6496358</v>
      </c>
      <c r="O5" s="128">
        <v>32837105</v>
      </c>
    </row>
    <row r="6" spans="1:15" x14ac:dyDescent="0.4">
      <c r="A6" s="122"/>
      <c r="B6" s="123"/>
      <c r="C6" s="231"/>
      <c r="D6" s="125"/>
      <c r="E6" s="125"/>
      <c r="F6" s="126"/>
      <c r="G6" s="126"/>
      <c r="H6" s="229"/>
      <c r="I6" s="194"/>
      <c r="J6" s="194"/>
      <c r="K6" s="195"/>
      <c r="L6" s="195"/>
      <c r="M6" s="117"/>
      <c r="N6" s="127"/>
      <c r="O6" s="128"/>
    </row>
    <row r="7" spans="1:15" x14ac:dyDescent="0.4">
      <c r="A7" s="129">
        <v>9</v>
      </c>
      <c r="B7" s="123" t="s">
        <v>14</v>
      </c>
      <c r="C7" s="231">
        <v>1168657</v>
      </c>
      <c r="D7" s="125">
        <v>1025678</v>
      </c>
      <c r="E7" s="125">
        <v>972513</v>
      </c>
      <c r="F7" s="126">
        <f>C7/$C$5</f>
        <v>2.9711520696766518E-2</v>
      </c>
      <c r="G7" s="126">
        <f>C7/D7</f>
        <v>1.1393994996480377</v>
      </c>
      <c r="H7" s="229">
        <v>310797</v>
      </c>
      <c r="I7" s="194">
        <v>293939</v>
      </c>
      <c r="J7" s="194">
        <v>287359</v>
      </c>
      <c r="K7" s="195">
        <f>H7/H5</f>
        <v>1.8929493897920074E-2</v>
      </c>
      <c r="L7" s="195">
        <f>H7/I7</f>
        <v>1.0573520356264394</v>
      </c>
      <c r="M7" s="117"/>
      <c r="N7" s="127">
        <v>165206</v>
      </c>
      <c r="O7" s="128">
        <v>1003451</v>
      </c>
    </row>
    <row r="8" spans="1:15" x14ac:dyDescent="0.4">
      <c r="A8" s="129">
        <v>10</v>
      </c>
      <c r="B8" s="123" t="s">
        <v>15</v>
      </c>
      <c r="C8" s="231" t="s">
        <v>49</v>
      </c>
      <c r="D8" s="125" t="s">
        <v>49</v>
      </c>
      <c r="E8" s="125" t="s">
        <v>49</v>
      </c>
      <c r="F8" s="126" t="s">
        <v>49</v>
      </c>
      <c r="G8" s="126" t="s">
        <v>49</v>
      </c>
      <c r="H8" s="229" t="s">
        <v>49</v>
      </c>
      <c r="I8" s="194" t="s">
        <v>49</v>
      </c>
      <c r="J8" s="194" t="s">
        <v>49</v>
      </c>
      <c r="K8" s="196" t="s">
        <v>49</v>
      </c>
      <c r="L8" s="196" t="s">
        <v>49</v>
      </c>
      <c r="M8" s="117"/>
      <c r="N8" s="131" t="s">
        <v>49</v>
      </c>
      <c r="O8" s="130" t="s">
        <v>49</v>
      </c>
    </row>
    <row r="9" spans="1:15" x14ac:dyDescent="0.4">
      <c r="A9" s="129">
        <v>11</v>
      </c>
      <c r="B9" s="123" t="s">
        <v>16</v>
      </c>
      <c r="C9" s="231">
        <v>25490</v>
      </c>
      <c r="D9" s="125">
        <v>22831</v>
      </c>
      <c r="E9" s="125">
        <v>34876</v>
      </c>
      <c r="F9" s="126">
        <f>C9/$C$5</f>
        <v>6.4804871109365577E-4</v>
      </c>
      <c r="G9" s="126">
        <f>C9/D9</f>
        <v>1.1164644562218038</v>
      </c>
      <c r="H9" s="229">
        <v>16474</v>
      </c>
      <c r="I9" s="194">
        <v>14047</v>
      </c>
      <c r="J9" s="194">
        <v>19856</v>
      </c>
      <c r="K9" s="196">
        <f>H9/H5</f>
        <v>1.0033703107634093E-3</v>
      </c>
      <c r="L9" s="195">
        <f>H9/I9</f>
        <v>1.1727771054317648</v>
      </c>
      <c r="M9" s="117"/>
      <c r="N9" s="131">
        <v>8910</v>
      </c>
      <c r="O9" s="125">
        <v>16580</v>
      </c>
    </row>
    <row r="10" spans="1:15" x14ac:dyDescent="0.4">
      <c r="A10" s="129">
        <v>12</v>
      </c>
      <c r="B10" s="123" t="s">
        <v>18</v>
      </c>
      <c r="C10" s="235">
        <v>39034</v>
      </c>
      <c r="D10" s="125">
        <v>47733</v>
      </c>
      <c r="E10" s="125">
        <v>45485</v>
      </c>
      <c r="F10" s="126">
        <f>C10/$C$5</f>
        <v>9.9238655899685211E-4</v>
      </c>
      <c r="G10" s="126">
        <f>C10/D10</f>
        <v>0.81775710724236905</v>
      </c>
      <c r="H10" s="229">
        <v>26578</v>
      </c>
      <c r="I10" s="194">
        <v>29808</v>
      </c>
      <c r="J10" s="194">
        <v>30188</v>
      </c>
      <c r="K10" s="195">
        <f>H10/H5</f>
        <v>1.6187675196958778E-3</v>
      </c>
      <c r="L10" s="195">
        <f>H10/I10</f>
        <v>0.8916398282340311</v>
      </c>
      <c r="M10" s="117"/>
      <c r="N10" s="127">
        <v>17939</v>
      </c>
      <c r="O10" s="128">
        <v>21095</v>
      </c>
    </row>
    <row r="11" spans="1:15" x14ac:dyDescent="0.4">
      <c r="A11" s="129">
        <v>13</v>
      </c>
      <c r="B11" s="123" t="s">
        <v>19</v>
      </c>
      <c r="C11" s="236">
        <v>164077</v>
      </c>
      <c r="D11" s="125">
        <v>153142</v>
      </c>
      <c r="E11" s="125">
        <v>122036</v>
      </c>
      <c r="F11" s="126">
        <f>C11/$C$5</f>
        <v>4.1714354009460084E-3</v>
      </c>
      <c r="G11" s="126">
        <f>C11/D11</f>
        <v>1.0714043175614789</v>
      </c>
      <c r="H11" s="229">
        <v>90192</v>
      </c>
      <c r="I11" s="194">
        <v>82496</v>
      </c>
      <c r="J11" s="194">
        <v>75799</v>
      </c>
      <c r="K11" s="195">
        <f>H11/H5</f>
        <v>5.4932605965990903E-3</v>
      </c>
      <c r="L11" s="195">
        <f>H11/I11</f>
        <v>1.093289371605896</v>
      </c>
      <c r="M11" s="117"/>
      <c r="N11" s="127">
        <v>44031</v>
      </c>
      <c r="O11" s="128">
        <v>120046</v>
      </c>
    </row>
    <row r="12" spans="1:15" x14ac:dyDescent="0.4">
      <c r="A12" s="129">
        <v>14</v>
      </c>
      <c r="B12" s="123" t="s">
        <v>20</v>
      </c>
      <c r="C12" s="236">
        <v>1302119</v>
      </c>
      <c r="D12" s="125">
        <v>1257933</v>
      </c>
      <c r="E12" s="125">
        <v>963970</v>
      </c>
      <c r="F12" s="126">
        <f>C12/$C$5</f>
        <v>3.3104611205985089E-2</v>
      </c>
      <c r="G12" s="126">
        <f>C12/D12</f>
        <v>1.0351258771333609</v>
      </c>
      <c r="H12" s="229">
        <v>346016</v>
      </c>
      <c r="I12" s="194">
        <v>275542</v>
      </c>
      <c r="J12" s="194">
        <v>521672</v>
      </c>
      <c r="K12" s="195">
        <f>H12/H5</f>
        <v>2.1074552716347689E-2</v>
      </c>
      <c r="L12" s="195">
        <f>H12/I12</f>
        <v>1.2557650013428079</v>
      </c>
      <c r="M12" s="117"/>
      <c r="N12" s="127">
        <v>182572</v>
      </c>
      <c r="O12" s="128">
        <v>1119547</v>
      </c>
    </row>
    <row r="13" spans="1:15" x14ac:dyDescent="0.4">
      <c r="A13" s="129">
        <v>15</v>
      </c>
      <c r="B13" s="123" t="s">
        <v>47</v>
      </c>
      <c r="C13" s="236">
        <v>270838</v>
      </c>
      <c r="D13" s="125">
        <v>258334</v>
      </c>
      <c r="E13" s="125">
        <v>263380</v>
      </c>
      <c r="F13" s="126">
        <f>C13/$C$5</f>
        <v>6.8856891649738544E-3</v>
      </c>
      <c r="G13" s="126">
        <f>C13/D13</f>
        <v>1.0484024557355982</v>
      </c>
      <c r="H13" s="229">
        <v>137240</v>
      </c>
      <c r="I13" s="194">
        <v>109536</v>
      </c>
      <c r="J13" s="194">
        <v>56145</v>
      </c>
      <c r="K13" s="195">
        <f>H13/H5</f>
        <v>8.3587799835601728E-3</v>
      </c>
      <c r="L13" s="195">
        <f>H13/I13</f>
        <v>1.2529214139643587</v>
      </c>
      <c r="M13" s="117"/>
      <c r="N13" s="127">
        <v>57900</v>
      </c>
      <c r="O13" s="128">
        <v>212938</v>
      </c>
    </row>
    <row r="14" spans="1:15" x14ac:dyDescent="0.4">
      <c r="A14" s="129">
        <v>16</v>
      </c>
      <c r="B14" s="123" t="s">
        <v>22</v>
      </c>
      <c r="C14" s="231" t="s">
        <v>49</v>
      </c>
      <c r="D14" s="125" t="s">
        <v>49</v>
      </c>
      <c r="E14" s="125" t="s">
        <v>49</v>
      </c>
      <c r="F14" s="126" t="s">
        <v>49</v>
      </c>
      <c r="G14" s="126" t="s">
        <v>49</v>
      </c>
      <c r="H14" s="229" t="s">
        <v>49</v>
      </c>
      <c r="I14" s="194" t="s">
        <v>49</v>
      </c>
      <c r="J14" s="194" t="s">
        <v>49</v>
      </c>
      <c r="K14" s="196" t="s">
        <v>49</v>
      </c>
      <c r="L14" s="196" t="s">
        <v>49</v>
      </c>
      <c r="M14" s="117"/>
      <c r="N14" s="131" t="s">
        <v>49</v>
      </c>
      <c r="O14" s="130" t="s">
        <v>49</v>
      </c>
    </row>
    <row r="15" spans="1:15" x14ac:dyDescent="0.4">
      <c r="A15" s="129">
        <v>17</v>
      </c>
      <c r="B15" s="123" t="s">
        <v>23</v>
      </c>
      <c r="C15" s="231" t="s">
        <v>49</v>
      </c>
      <c r="D15" s="125" t="s">
        <v>49</v>
      </c>
      <c r="E15" s="125" t="s">
        <v>49</v>
      </c>
      <c r="F15" s="126" t="s">
        <v>49</v>
      </c>
      <c r="G15" s="126" t="s">
        <v>49</v>
      </c>
      <c r="H15" s="229" t="s">
        <v>49</v>
      </c>
      <c r="I15" s="194" t="s">
        <v>49</v>
      </c>
      <c r="J15" s="194" t="s">
        <v>49</v>
      </c>
      <c r="K15" s="196" t="s">
        <v>49</v>
      </c>
      <c r="L15" s="196" t="s">
        <v>49</v>
      </c>
      <c r="M15" s="117"/>
      <c r="N15" s="131" t="s">
        <v>49</v>
      </c>
      <c r="O15" s="130" t="s">
        <v>49</v>
      </c>
    </row>
    <row r="16" spans="1:15" x14ac:dyDescent="0.4">
      <c r="A16" s="129">
        <v>18</v>
      </c>
      <c r="B16" s="123" t="s">
        <v>24</v>
      </c>
      <c r="C16" s="231">
        <v>716736</v>
      </c>
      <c r="D16" s="125">
        <v>741516</v>
      </c>
      <c r="E16" s="125">
        <v>749459</v>
      </c>
      <c r="F16" s="126">
        <f>C16/$C$5</f>
        <v>1.8222041623947527E-2</v>
      </c>
      <c r="G16" s="126">
        <f>C16/D16</f>
        <v>0.96658197530464618</v>
      </c>
      <c r="H16" s="229">
        <v>481891</v>
      </c>
      <c r="I16" s="194">
        <v>464961</v>
      </c>
      <c r="J16" s="194">
        <v>459979</v>
      </c>
      <c r="K16" s="195">
        <f>H16/H5</f>
        <v>2.9350195606658375E-2</v>
      </c>
      <c r="L16" s="195">
        <f>H16/I16</f>
        <v>1.0364116560313661</v>
      </c>
      <c r="M16" s="117"/>
      <c r="N16" s="127">
        <v>214521</v>
      </c>
      <c r="O16" s="128">
        <v>502215</v>
      </c>
    </row>
    <row r="17" spans="1:15" x14ac:dyDescent="0.4">
      <c r="A17" s="129">
        <v>19</v>
      </c>
      <c r="B17" s="123" t="s">
        <v>25</v>
      </c>
      <c r="C17" s="231" t="s">
        <v>49</v>
      </c>
      <c r="D17" s="125" t="s">
        <v>49</v>
      </c>
      <c r="E17" s="125" t="s">
        <v>49</v>
      </c>
      <c r="F17" s="126" t="s">
        <v>49</v>
      </c>
      <c r="G17" s="126" t="s">
        <v>49</v>
      </c>
      <c r="H17" s="229" t="s">
        <v>49</v>
      </c>
      <c r="I17" s="194" t="s">
        <v>49</v>
      </c>
      <c r="J17" s="194" t="s">
        <v>49</v>
      </c>
      <c r="K17" s="196" t="s">
        <v>49</v>
      </c>
      <c r="L17" s="196" t="s">
        <v>49</v>
      </c>
      <c r="M17" s="117"/>
      <c r="N17" s="131" t="s">
        <v>49</v>
      </c>
      <c r="O17" s="130" t="s">
        <v>49</v>
      </c>
    </row>
    <row r="18" spans="1:15" x14ac:dyDescent="0.4">
      <c r="A18" s="129">
        <v>21</v>
      </c>
      <c r="B18" s="123" t="s">
        <v>27</v>
      </c>
      <c r="C18" s="231">
        <v>101697</v>
      </c>
      <c r="D18" s="125">
        <v>99396</v>
      </c>
      <c r="E18" s="125">
        <v>65748</v>
      </c>
      <c r="F18" s="126">
        <f t="shared" ref="F18:F29" si="0">C18/$C$5</f>
        <v>2.5855084257391729E-3</v>
      </c>
      <c r="G18" s="126">
        <f t="shared" ref="G18:G29" si="1">C18/D18</f>
        <v>1.0231498249426536</v>
      </c>
      <c r="H18" s="229">
        <v>58786</v>
      </c>
      <c r="I18" s="194">
        <v>55597</v>
      </c>
      <c r="J18" s="194">
        <v>46001</v>
      </c>
      <c r="K18" s="195">
        <f>H18/H5</f>
        <v>3.5804374826112527E-3</v>
      </c>
      <c r="L18" s="195">
        <f t="shared" ref="L18:L29" si="2">H18/I18</f>
        <v>1.0573592100293181</v>
      </c>
      <c r="M18" s="117"/>
      <c r="N18" s="131">
        <v>19260</v>
      </c>
      <c r="O18" s="128">
        <v>82437</v>
      </c>
    </row>
    <row r="19" spans="1:15" x14ac:dyDescent="0.4">
      <c r="A19" s="129">
        <v>22</v>
      </c>
      <c r="B19" s="123" t="s">
        <v>28</v>
      </c>
      <c r="C19" s="231">
        <v>5973919</v>
      </c>
      <c r="D19" s="125">
        <v>6166245</v>
      </c>
      <c r="E19" s="125">
        <v>4404036</v>
      </c>
      <c r="F19" s="126">
        <f t="shared" si="0"/>
        <v>0.15187879592498632</v>
      </c>
      <c r="G19" s="126">
        <f t="shared" si="1"/>
        <v>0.96880986726930252</v>
      </c>
      <c r="H19" s="229">
        <v>1864828</v>
      </c>
      <c r="I19" s="194">
        <v>1749638</v>
      </c>
      <c r="J19" s="194">
        <v>1542707</v>
      </c>
      <c r="K19" s="195">
        <f>H19/H5</f>
        <v>0.1135797650771098</v>
      </c>
      <c r="L19" s="195">
        <f t="shared" si="2"/>
        <v>1.0658364758881551</v>
      </c>
      <c r="M19" s="117"/>
      <c r="N19" s="127">
        <v>477788</v>
      </c>
      <c r="O19" s="128">
        <v>5496131</v>
      </c>
    </row>
    <row r="20" spans="1:15" x14ac:dyDescent="0.4">
      <c r="A20" s="129">
        <v>23</v>
      </c>
      <c r="B20" s="123" t="s">
        <v>29</v>
      </c>
      <c r="C20" s="231">
        <v>227945</v>
      </c>
      <c r="D20" s="125">
        <v>222782</v>
      </c>
      <c r="E20" s="125">
        <v>376521</v>
      </c>
      <c r="F20" s="126">
        <f t="shared" si="0"/>
        <v>5.795192759915393E-3</v>
      </c>
      <c r="G20" s="126">
        <f t="shared" si="1"/>
        <v>1.0231751218680145</v>
      </c>
      <c r="H20" s="230">
        <v>77724</v>
      </c>
      <c r="I20" s="197">
        <v>75401</v>
      </c>
      <c r="J20" s="194">
        <v>-147072</v>
      </c>
      <c r="K20" s="195">
        <f>H20/H5</f>
        <v>4.7338809052916847E-3</v>
      </c>
      <c r="L20" s="195">
        <f t="shared" si="2"/>
        <v>1.030808609965385</v>
      </c>
      <c r="M20" s="117"/>
      <c r="N20" s="127">
        <v>38358</v>
      </c>
      <c r="O20" s="128">
        <v>189587</v>
      </c>
    </row>
    <row r="21" spans="1:15" x14ac:dyDescent="0.4">
      <c r="A21" s="129">
        <v>24</v>
      </c>
      <c r="B21" s="123" t="s">
        <v>30</v>
      </c>
      <c r="C21" s="231">
        <v>7238828</v>
      </c>
      <c r="D21" s="125">
        <v>6967340</v>
      </c>
      <c r="E21" s="125">
        <v>6832447</v>
      </c>
      <c r="F21" s="126">
        <f t="shared" si="0"/>
        <v>0.18403739330045768</v>
      </c>
      <c r="G21" s="126">
        <f t="shared" si="1"/>
        <v>1.038965803305135</v>
      </c>
      <c r="H21" s="229">
        <v>4995151</v>
      </c>
      <c r="I21" s="194">
        <v>5152077</v>
      </c>
      <c r="J21" s="194">
        <v>5110703</v>
      </c>
      <c r="K21" s="195">
        <f>H21/H5</f>
        <v>0.30423614247785324</v>
      </c>
      <c r="L21" s="195">
        <f t="shared" si="2"/>
        <v>0.96954121609595512</v>
      </c>
      <c r="M21" s="117"/>
      <c r="N21" s="127">
        <v>2243140</v>
      </c>
      <c r="O21" s="128">
        <v>4995688</v>
      </c>
    </row>
    <row r="22" spans="1:15" x14ac:dyDescent="0.4">
      <c r="A22" s="129">
        <v>25</v>
      </c>
      <c r="B22" s="123" t="s">
        <v>31</v>
      </c>
      <c r="C22" s="231">
        <v>4930270</v>
      </c>
      <c r="D22" s="125">
        <v>4547142</v>
      </c>
      <c r="E22" s="125">
        <v>2879001</v>
      </c>
      <c r="F22" s="126">
        <f t="shared" si="0"/>
        <v>0.12534543424259389</v>
      </c>
      <c r="G22" s="126">
        <f t="shared" si="1"/>
        <v>1.0842568804756922</v>
      </c>
      <c r="H22" s="229">
        <v>1831867</v>
      </c>
      <c r="I22" s="194">
        <v>1638873</v>
      </c>
      <c r="J22" s="194">
        <v>2195786</v>
      </c>
      <c r="K22" s="195">
        <f>H22/H5</f>
        <v>0.11157223267374251</v>
      </c>
      <c r="L22" s="195">
        <f t="shared" si="2"/>
        <v>1.1177601925225444</v>
      </c>
      <c r="M22" s="117"/>
      <c r="N22" s="127">
        <v>619057</v>
      </c>
      <c r="O22" s="128">
        <v>4311213</v>
      </c>
    </row>
    <row r="23" spans="1:15" x14ac:dyDescent="0.4">
      <c r="A23" s="129">
        <v>26</v>
      </c>
      <c r="B23" s="123" t="s">
        <v>32</v>
      </c>
      <c r="C23" s="231">
        <v>1998367</v>
      </c>
      <c r="D23" s="125">
        <v>2044979</v>
      </c>
      <c r="E23" s="125">
        <v>1847978</v>
      </c>
      <c r="F23" s="126">
        <f t="shared" si="0"/>
        <v>5.0805773191137528E-2</v>
      </c>
      <c r="G23" s="126">
        <f t="shared" si="1"/>
        <v>0.97720661190163816</v>
      </c>
      <c r="H23" s="229">
        <v>1439734</v>
      </c>
      <c r="I23" s="194">
        <v>1404827</v>
      </c>
      <c r="J23" s="194">
        <v>1381201</v>
      </c>
      <c r="K23" s="195">
        <f>H23/H5</f>
        <v>8.7688864331470578E-2</v>
      </c>
      <c r="L23" s="195">
        <f t="shared" si="2"/>
        <v>1.0248478994210675</v>
      </c>
      <c r="M23" s="117"/>
      <c r="N23" s="127">
        <v>721929</v>
      </c>
      <c r="O23" s="128">
        <v>1276438</v>
      </c>
    </row>
    <row r="24" spans="1:15" x14ac:dyDescent="0.4">
      <c r="A24" s="129">
        <v>27</v>
      </c>
      <c r="B24" s="123" t="s">
        <v>33</v>
      </c>
      <c r="C24" s="231">
        <v>234638</v>
      </c>
      <c r="D24" s="125">
        <v>205204</v>
      </c>
      <c r="E24" s="125">
        <v>194938</v>
      </c>
      <c r="F24" s="126">
        <f t="shared" si="0"/>
        <v>5.9653532159118557E-3</v>
      </c>
      <c r="G24" s="126">
        <f t="shared" si="1"/>
        <v>1.1434377497514667</v>
      </c>
      <c r="H24" s="229">
        <v>250900</v>
      </c>
      <c r="I24" s="194">
        <v>201349</v>
      </c>
      <c r="J24" s="194">
        <v>168863</v>
      </c>
      <c r="K24" s="195">
        <f>H24/H5</f>
        <v>1.5281389521096235E-2</v>
      </c>
      <c r="L24" s="195">
        <f t="shared" si="2"/>
        <v>1.2460950886272095</v>
      </c>
      <c r="M24" s="117"/>
      <c r="N24" s="127">
        <v>75416</v>
      </c>
      <c r="O24" s="128">
        <v>159222</v>
      </c>
    </row>
    <row r="25" spans="1:15" x14ac:dyDescent="0.4">
      <c r="A25" s="129">
        <v>28</v>
      </c>
      <c r="B25" s="123" t="s">
        <v>34</v>
      </c>
      <c r="C25" s="231">
        <v>716402</v>
      </c>
      <c r="D25" s="125">
        <v>767466</v>
      </c>
      <c r="E25" s="125">
        <v>672882</v>
      </c>
      <c r="F25" s="126">
        <f t="shared" si="0"/>
        <v>1.8213550126516955E-2</v>
      </c>
      <c r="G25" s="126">
        <f t="shared" si="1"/>
        <v>0.93346415346086997</v>
      </c>
      <c r="H25" s="229">
        <v>116230</v>
      </c>
      <c r="I25" s="194">
        <v>223666</v>
      </c>
      <c r="J25" s="194">
        <v>238184</v>
      </c>
      <c r="K25" s="195">
        <f>H25/H5</f>
        <v>7.0791387167676977E-3</v>
      </c>
      <c r="L25" s="195">
        <f t="shared" si="2"/>
        <v>0.5196587769263098</v>
      </c>
      <c r="M25" s="117"/>
      <c r="N25" s="127">
        <v>128757</v>
      </c>
      <c r="O25" s="128">
        <v>587645</v>
      </c>
    </row>
    <row r="26" spans="1:15" x14ac:dyDescent="0.4">
      <c r="A26" s="129">
        <v>29</v>
      </c>
      <c r="B26" s="123" t="s">
        <v>35</v>
      </c>
      <c r="C26" s="231">
        <v>6750159</v>
      </c>
      <c r="D26" s="125">
        <v>6672881</v>
      </c>
      <c r="E26" s="125">
        <v>6203405</v>
      </c>
      <c r="F26" s="126">
        <f t="shared" si="0"/>
        <v>0.17161364612111576</v>
      </c>
      <c r="G26" s="126">
        <f t="shared" si="1"/>
        <v>1.0115809048595352</v>
      </c>
      <c r="H26" s="229">
        <v>404587</v>
      </c>
      <c r="I26" s="194">
        <v>541010</v>
      </c>
      <c r="J26" s="194">
        <v>551125</v>
      </c>
      <c r="K26" s="195">
        <f>H26/H5</f>
        <v>2.4641895345443456E-2</v>
      </c>
      <c r="L26" s="195">
        <f t="shared" si="2"/>
        <v>0.74783645403966659</v>
      </c>
      <c r="M26" s="117"/>
      <c r="N26" s="127">
        <v>862469</v>
      </c>
      <c r="O26" s="128">
        <v>5887690</v>
      </c>
    </row>
    <row r="27" spans="1:15" x14ac:dyDescent="0.4">
      <c r="A27" s="129">
        <v>30</v>
      </c>
      <c r="B27" s="123" t="s">
        <v>36</v>
      </c>
      <c r="C27" s="231">
        <v>5009796</v>
      </c>
      <c r="D27" s="125">
        <v>4114453</v>
      </c>
      <c r="E27" s="125">
        <v>4355021</v>
      </c>
      <c r="F27" s="126">
        <f t="shared" si="0"/>
        <v>0.12736727503500009</v>
      </c>
      <c r="G27" s="126">
        <f t="shared" si="1"/>
        <v>1.2176092423464311</v>
      </c>
      <c r="H27" s="229">
        <v>3177824</v>
      </c>
      <c r="I27" s="194">
        <v>3025914</v>
      </c>
      <c r="J27" s="194">
        <v>2577942</v>
      </c>
      <c r="K27" s="195">
        <f>H27/H5</f>
        <v>0.19354948733953017</v>
      </c>
      <c r="L27" s="195">
        <f t="shared" si="2"/>
        <v>1.0502030130400268</v>
      </c>
      <c r="M27" s="117"/>
      <c r="N27" s="127">
        <v>236468</v>
      </c>
      <c r="O27" s="128">
        <v>4773328</v>
      </c>
    </row>
    <row r="28" spans="1:15" x14ac:dyDescent="0.4">
      <c r="A28" s="129">
        <v>31</v>
      </c>
      <c r="B28" s="123" t="s">
        <v>37</v>
      </c>
      <c r="C28" s="231">
        <v>2181791</v>
      </c>
      <c r="D28" s="125">
        <v>1463278</v>
      </c>
      <c r="E28" s="125">
        <v>1723950</v>
      </c>
      <c r="F28" s="126">
        <f t="shared" si="0"/>
        <v>5.5469079851931676E-2</v>
      </c>
      <c r="G28" s="126">
        <f t="shared" si="1"/>
        <v>1.4910297291423775</v>
      </c>
      <c r="H28" s="229">
        <v>693172</v>
      </c>
      <c r="I28" s="194">
        <v>379173</v>
      </c>
      <c r="J28" s="194">
        <v>488210</v>
      </c>
      <c r="K28" s="195">
        <f>H28/H5</f>
        <v>4.2218538609475165E-2</v>
      </c>
      <c r="L28" s="195">
        <f t="shared" si="2"/>
        <v>1.8281153985120249</v>
      </c>
      <c r="M28" s="117"/>
      <c r="N28" s="127">
        <v>306574</v>
      </c>
      <c r="O28" s="128">
        <v>1875217</v>
      </c>
    </row>
    <row r="29" spans="1:15" x14ac:dyDescent="0.4">
      <c r="A29" s="129">
        <v>32</v>
      </c>
      <c r="B29" s="123" t="s">
        <v>38</v>
      </c>
      <c r="C29" s="231">
        <v>213344</v>
      </c>
      <c r="D29" s="125">
        <v>675720</v>
      </c>
      <c r="E29" s="125">
        <v>620709</v>
      </c>
      <c r="F29" s="126">
        <f t="shared" si="0"/>
        <v>5.4239821192453869E-3</v>
      </c>
      <c r="G29" s="126">
        <f t="shared" si="1"/>
        <v>0.31572840821642101</v>
      </c>
      <c r="H29" s="229">
        <v>68542</v>
      </c>
      <c r="I29" s="194">
        <v>912309</v>
      </c>
      <c r="J29" s="194">
        <v>328434</v>
      </c>
      <c r="K29" s="195">
        <f>H29/H5</f>
        <v>4.1746393007372588E-3</v>
      </c>
      <c r="L29" s="195">
        <f t="shared" si="2"/>
        <v>7.5130246440624826E-2</v>
      </c>
      <c r="M29" s="117"/>
      <c r="N29" s="127">
        <v>56135</v>
      </c>
      <c r="O29" s="128">
        <v>157209</v>
      </c>
    </row>
    <row r="30" spans="1:15" x14ac:dyDescent="0.4">
      <c r="A30" s="132"/>
      <c r="B30" s="114"/>
      <c r="C30" s="227"/>
      <c r="D30" s="133"/>
      <c r="E30" s="133"/>
      <c r="F30" s="134"/>
      <c r="G30" s="134"/>
      <c r="H30" s="198"/>
      <c r="I30" s="198"/>
      <c r="J30" s="198"/>
      <c r="K30" s="199"/>
      <c r="L30" s="200"/>
      <c r="M30" s="117"/>
      <c r="N30" s="135"/>
      <c r="O30" s="136"/>
    </row>
    <row r="31" spans="1:15" x14ac:dyDescent="0.4">
      <c r="A31" s="118"/>
      <c r="B31" s="113"/>
      <c r="C31" s="228"/>
      <c r="D31" s="137"/>
      <c r="E31" s="137"/>
      <c r="F31" s="120"/>
      <c r="G31" s="120"/>
      <c r="H31" s="193"/>
      <c r="I31" s="201"/>
      <c r="J31" s="201"/>
      <c r="K31" s="193"/>
      <c r="L31" s="202"/>
      <c r="M31" s="117"/>
      <c r="N31" s="138"/>
      <c r="O31" s="139"/>
    </row>
    <row r="32" spans="1:15" x14ac:dyDescent="0.4">
      <c r="A32" s="122"/>
      <c r="B32" s="123" t="s">
        <v>39</v>
      </c>
      <c r="C32" s="231">
        <v>1717650</v>
      </c>
      <c r="D32" s="125">
        <v>1688414</v>
      </c>
      <c r="E32" s="125">
        <v>1563246</v>
      </c>
      <c r="F32" s="126">
        <f t="shared" ref="F32:F37" si="3">C32/$C$5</f>
        <v>4.3668923837191759E-2</v>
      </c>
      <c r="G32" s="126">
        <f t="shared" ref="G32:G37" si="4">C32/D32</f>
        <v>1.0173156583634109</v>
      </c>
      <c r="H32" s="237">
        <v>1138976</v>
      </c>
      <c r="I32" s="194">
        <v>1077600</v>
      </c>
      <c r="J32" s="194">
        <v>975639</v>
      </c>
      <c r="K32" s="195">
        <f t="shared" ref="K32:K37" si="5">H32/$H$5</f>
        <v>6.9370808733280609E-2</v>
      </c>
      <c r="L32" s="195">
        <f t="shared" ref="L32:L37" si="6">H32/I32</f>
        <v>1.0569561989606533</v>
      </c>
      <c r="M32" s="117"/>
      <c r="N32" s="127">
        <v>515187</v>
      </c>
      <c r="O32" s="128">
        <v>1202463</v>
      </c>
    </row>
    <row r="33" spans="1:15" x14ac:dyDescent="0.4">
      <c r="A33" s="122"/>
      <c r="B33" s="123" t="s">
        <v>40</v>
      </c>
      <c r="C33" s="231">
        <v>2620112</v>
      </c>
      <c r="D33" s="125">
        <v>2493436</v>
      </c>
      <c r="E33" s="125">
        <v>2236632</v>
      </c>
      <c r="F33" s="126">
        <f t="shared" si="3"/>
        <v>6.6612797352727376E-2</v>
      </c>
      <c r="G33" s="126">
        <f t="shared" si="4"/>
        <v>1.0508037904321588</v>
      </c>
      <c r="H33" s="237">
        <v>1654295</v>
      </c>
      <c r="I33" s="194">
        <v>1614813</v>
      </c>
      <c r="J33" s="194">
        <v>1537173</v>
      </c>
      <c r="K33" s="195">
        <f t="shared" si="5"/>
        <v>0.10075697998326782</v>
      </c>
      <c r="L33" s="195">
        <f t="shared" si="6"/>
        <v>1.0244498898634082</v>
      </c>
      <c r="M33" s="117"/>
      <c r="N33" s="127">
        <v>794994</v>
      </c>
      <c r="O33" s="128">
        <v>1825118</v>
      </c>
    </row>
    <row r="34" spans="1:15" x14ac:dyDescent="0.4">
      <c r="A34" s="122"/>
      <c r="B34" s="123" t="s">
        <v>41</v>
      </c>
      <c r="C34" s="231">
        <v>2446758</v>
      </c>
      <c r="D34" s="125">
        <v>2407963</v>
      </c>
      <c r="E34" s="125">
        <v>1900275</v>
      </c>
      <c r="F34" s="126">
        <f t="shared" si="3"/>
        <v>6.2205506797100477E-2</v>
      </c>
      <c r="G34" s="126">
        <f t="shared" si="4"/>
        <v>1.0161111279533781</v>
      </c>
      <c r="H34" s="237">
        <v>1458828</v>
      </c>
      <c r="I34" s="194">
        <v>1439010</v>
      </c>
      <c r="J34" s="194">
        <v>1401316</v>
      </c>
      <c r="K34" s="195">
        <f t="shared" si="5"/>
        <v>8.8851809136236665E-2</v>
      </c>
      <c r="L34" s="195">
        <f t="shared" si="6"/>
        <v>1.013771968228157</v>
      </c>
      <c r="M34" s="117"/>
      <c r="N34" s="127">
        <v>728961</v>
      </c>
      <c r="O34" s="128">
        <v>1717797</v>
      </c>
    </row>
    <row r="35" spans="1:15" x14ac:dyDescent="0.4">
      <c r="A35" s="122"/>
      <c r="B35" s="123" t="s">
        <v>42</v>
      </c>
      <c r="C35" s="231">
        <v>4252589</v>
      </c>
      <c r="D35" s="125">
        <v>4136747</v>
      </c>
      <c r="E35" s="125">
        <v>4231391</v>
      </c>
      <c r="F35" s="126">
        <f t="shared" si="3"/>
        <v>0.10811631307418826</v>
      </c>
      <c r="G35" s="126">
        <f t="shared" si="4"/>
        <v>1.0280031628716961</v>
      </c>
      <c r="H35" s="237">
        <v>1972237</v>
      </c>
      <c r="I35" s="194">
        <v>1929681</v>
      </c>
      <c r="J35" s="194">
        <v>2227531</v>
      </c>
      <c r="K35" s="195">
        <f t="shared" si="5"/>
        <v>0.12012164936197001</v>
      </c>
      <c r="L35" s="195">
        <f t="shared" si="6"/>
        <v>1.0220533860259804</v>
      </c>
      <c r="M35" s="117"/>
      <c r="N35" s="127">
        <v>935036</v>
      </c>
      <c r="O35" s="128">
        <v>3317553</v>
      </c>
    </row>
    <row r="36" spans="1:15" x14ac:dyDescent="0.4">
      <c r="A36" s="122"/>
      <c r="B36" s="123" t="s">
        <v>43</v>
      </c>
      <c r="C36" s="231">
        <v>5905333</v>
      </c>
      <c r="D36" s="125">
        <v>6343491</v>
      </c>
      <c r="E36" s="125">
        <v>5369996</v>
      </c>
      <c r="F36" s="126">
        <f t="shared" si="3"/>
        <v>0.15013508980889886</v>
      </c>
      <c r="G36" s="126">
        <f t="shared" si="4"/>
        <v>0.93092793857514733</v>
      </c>
      <c r="H36" s="237">
        <v>2682900</v>
      </c>
      <c r="I36" s="194">
        <v>3332674</v>
      </c>
      <c r="J36" s="194">
        <v>3725484</v>
      </c>
      <c r="K36" s="195">
        <f t="shared" si="5"/>
        <v>0.16340549998465162</v>
      </c>
      <c r="L36" s="195">
        <f t="shared" si="6"/>
        <v>0.80502923478263999</v>
      </c>
      <c r="M36" s="117"/>
      <c r="N36" s="127">
        <v>1076664</v>
      </c>
      <c r="O36" s="128">
        <v>4828669</v>
      </c>
    </row>
    <row r="37" spans="1:15" x14ac:dyDescent="0.4">
      <c r="A37" s="132"/>
      <c r="B37" s="114" t="s">
        <v>44</v>
      </c>
      <c r="C37" s="232">
        <v>22391021</v>
      </c>
      <c r="D37" s="133">
        <v>20207668</v>
      </c>
      <c r="E37" s="133">
        <v>18093818</v>
      </c>
      <c r="F37" s="134">
        <f t="shared" si="3"/>
        <v>0.56926136912989334</v>
      </c>
      <c r="G37" s="134">
        <f t="shared" si="4"/>
        <v>1.1080457675769415</v>
      </c>
      <c r="H37" s="238">
        <v>7511428</v>
      </c>
      <c r="I37" s="198">
        <v>7265650</v>
      </c>
      <c r="J37" s="198">
        <v>6094285</v>
      </c>
      <c r="K37" s="199">
        <f t="shared" si="5"/>
        <v>0.45749325280059328</v>
      </c>
      <c r="L37" s="199">
        <f t="shared" si="6"/>
        <v>1.0338273932820876</v>
      </c>
      <c r="M37" s="117"/>
      <c r="N37" s="135">
        <v>2445516</v>
      </c>
      <c r="O37" s="136">
        <v>19945505</v>
      </c>
    </row>
    <row r="38" spans="1:15" x14ac:dyDescent="0.4">
      <c r="C38" s="203">
        <f>SUM(C32:C37)</f>
        <v>39333463</v>
      </c>
      <c r="D38" s="203">
        <f>SUM(D32:D37)</f>
        <v>37277719</v>
      </c>
      <c r="E38" s="203">
        <f>SUM(E32:E37)</f>
        <v>33395358</v>
      </c>
      <c r="G38" s="7"/>
      <c r="H38" s="203">
        <f>SUM(H32:H37)</f>
        <v>16418664</v>
      </c>
      <c r="I38" s="203">
        <f>SUM(I32:I37)</f>
        <v>16659428</v>
      </c>
      <c r="J38" s="203">
        <f>SUM(J32:J37)</f>
        <v>15961428</v>
      </c>
      <c r="L38" s="1"/>
      <c r="M38" s="1"/>
      <c r="N38" s="13">
        <f>SUM(N32:N37)</f>
        <v>6496358</v>
      </c>
      <c r="O38" s="13">
        <f>SUM(O32:O37)</f>
        <v>32837105</v>
      </c>
    </row>
  </sheetData>
  <mergeCells count="5">
    <mergeCell ref="N3:O3"/>
    <mergeCell ref="N1:O1"/>
    <mergeCell ref="L1:M1"/>
    <mergeCell ref="C2:G2"/>
    <mergeCell ref="H2:L2"/>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view="pageBreakPreview" topLeftCell="D1" zoomScaleNormal="130" zoomScaleSheetLayoutView="100" workbookViewId="0">
      <selection activeCell="P19" sqref="P19"/>
    </sheetView>
  </sheetViews>
  <sheetFormatPr defaultRowHeight="18.75" x14ac:dyDescent="0.4"/>
  <cols>
    <col min="1" max="1" width="5" customWidth="1"/>
    <col min="2" max="2" width="5.25" customWidth="1"/>
    <col min="7" max="7" width="9.875" customWidth="1"/>
    <col min="9" max="9" width="8.875" customWidth="1"/>
    <col min="10" max="10" width="8.75" customWidth="1"/>
    <col min="11" max="11" width="7" customWidth="1"/>
    <col min="12" max="12" width="5.25" customWidth="1"/>
    <col min="13" max="13" width="7.625" customWidth="1"/>
    <col min="14" max="14" width="11.625" customWidth="1"/>
  </cols>
  <sheetData>
    <row r="1" spans="1:16" ht="28.5" customHeight="1" x14ac:dyDescent="0.4">
      <c r="A1" s="3" t="s">
        <v>50</v>
      </c>
      <c r="B1" s="1"/>
      <c r="C1" s="1"/>
      <c r="D1" s="1"/>
      <c r="E1" s="1"/>
      <c r="F1" s="1"/>
      <c r="G1" s="1"/>
      <c r="H1" s="1"/>
      <c r="I1" s="1"/>
      <c r="J1" s="1"/>
      <c r="K1" s="1"/>
      <c r="L1" s="1"/>
      <c r="M1" s="1"/>
      <c r="N1" s="1"/>
      <c r="O1" s="1"/>
    </row>
    <row r="3" spans="1:16" x14ac:dyDescent="0.4">
      <c r="B3" s="277" t="s">
        <v>59</v>
      </c>
      <c r="C3" s="278"/>
      <c r="D3" s="281" t="s">
        <v>60</v>
      </c>
      <c r="E3" s="281"/>
      <c r="F3" s="281"/>
      <c r="G3" s="281"/>
      <c r="H3" s="282" t="s">
        <v>65</v>
      </c>
      <c r="I3" s="283"/>
      <c r="J3" s="283"/>
      <c r="K3" s="283"/>
      <c r="L3" s="284" t="s">
        <v>59</v>
      </c>
      <c r="M3" s="285"/>
      <c r="N3" s="281" t="s">
        <v>68</v>
      </c>
      <c r="O3" s="281"/>
      <c r="P3" s="281"/>
    </row>
    <row r="4" spans="1:16" x14ac:dyDescent="0.4">
      <c r="B4" s="279"/>
      <c r="C4" s="280"/>
      <c r="D4" s="263" t="s">
        <v>60</v>
      </c>
      <c r="E4" s="264"/>
      <c r="F4" s="176" t="s">
        <v>127</v>
      </c>
      <c r="G4" s="176" t="s">
        <v>61</v>
      </c>
      <c r="H4" s="281" t="s">
        <v>66</v>
      </c>
      <c r="I4" s="281"/>
      <c r="J4" s="176" t="s">
        <v>127</v>
      </c>
      <c r="K4" s="176" t="s">
        <v>61</v>
      </c>
      <c r="L4" s="286"/>
      <c r="M4" s="287"/>
      <c r="N4" s="176" t="s">
        <v>69</v>
      </c>
      <c r="O4" s="176" t="s">
        <v>127</v>
      </c>
      <c r="P4" s="176" t="s">
        <v>61</v>
      </c>
    </row>
    <row r="5" spans="1:16" x14ac:dyDescent="0.4">
      <c r="B5" s="103"/>
      <c r="C5" s="140"/>
      <c r="D5" s="22"/>
      <c r="E5" s="141"/>
      <c r="F5" s="30" t="s">
        <v>215</v>
      </c>
      <c r="G5" s="30" t="s">
        <v>197</v>
      </c>
      <c r="H5" s="142"/>
      <c r="I5" s="26" t="s">
        <v>67</v>
      </c>
      <c r="J5" s="30" t="s">
        <v>215</v>
      </c>
      <c r="K5" s="27" t="s">
        <v>197</v>
      </c>
      <c r="L5" s="28"/>
      <c r="M5" s="140"/>
      <c r="N5" s="29" t="s">
        <v>70</v>
      </c>
      <c r="O5" s="30" t="s">
        <v>202</v>
      </c>
      <c r="P5" s="30" t="s">
        <v>215</v>
      </c>
    </row>
    <row r="6" spans="1:16" x14ac:dyDescent="0.4">
      <c r="B6" s="143" t="s">
        <v>62</v>
      </c>
      <c r="C6" s="31">
        <v>22</v>
      </c>
      <c r="D6" s="32">
        <v>345</v>
      </c>
      <c r="E6" s="33"/>
      <c r="F6" s="41">
        <v>100</v>
      </c>
      <c r="G6" s="38" t="s">
        <v>222</v>
      </c>
      <c r="H6" s="32">
        <v>5369</v>
      </c>
      <c r="I6" s="33"/>
      <c r="J6" s="41">
        <v>100</v>
      </c>
      <c r="K6" s="36" t="s">
        <v>175</v>
      </c>
      <c r="L6" s="144" t="s">
        <v>62</v>
      </c>
      <c r="M6" s="31">
        <v>22</v>
      </c>
      <c r="N6" s="37">
        <v>7195006</v>
      </c>
      <c r="O6" s="41">
        <v>100</v>
      </c>
      <c r="P6" s="38" t="s">
        <v>175</v>
      </c>
    </row>
    <row r="7" spans="1:16" x14ac:dyDescent="0.4">
      <c r="B7" s="21"/>
      <c r="C7" s="39">
        <v>24</v>
      </c>
      <c r="D7" s="32">
        <v>377</v>
      </c>
      <c r="E7" s="33" t="s">
        <v>225</v>
      </c>
      <c r="F7" s="41">
        <f>D7/$D$6*100</f>
        <v>109.27536231884059</v>
      </c>
      <c r="G7" s="41">
        <f t="shared" ref="G7:G16" si="0">D7/D6*100</f>
        <v>109.27536231884059</v>
      </c>
      <c r="H7" s="32">
        <v>5627</v>
      </c>
      <c r="I7" s="33" t="s">
        <v>51</v>
      </c>
      <c r="J7" s="41">
        <f>H7/$H$6*100</f>
        <v>104.80536412739802</v>
      </c>
      <c r="K7" s="40">
        <f>H7/H6*100</f>
        <v>104.80536412739802</v>
      </c>
      <c r="L7" s="145"/>
      <c r="M7" s="31">
        <v>23</v>
      </c>
      <c r="N7" s="37">
        <v>7605149</v>
      </c>
      <c r="O7" s="41">
        <f>N7/$N$6*100</f>
        <v>105.70038440551683</v>
      </c>
      <c r="P7" s="41">
        <f>N7/N6*100</f>
        <v>105.70038440551683</v>
      </c>
    </row>
    <row r="8" spans="1:16" x14ac:dyDescent="0.4">
      <c r="B8" s="21"/>
      <c r="C8" s="31">
        <v>24</v>
      </c>
      <c r="D8" s="32">
        <v>341</v>
      </c>
      <c r="E8" s="33" t="s">
        <v>226</v>
      </c>
      <c r="F8" s="41">
        <f>D8/$D$6*100</f>
        <v>98.840579710144922</v>
      </c>
      <c r="G8" s="41">
        <f t="shared" si="0"/>
        <v>90.450928381962868</v>
      </c>
      <c r="H8" s="32">
        <v>5633</v>
      </c>
      <c r="I8" s="33" t="s">
        <v>52</v>
      </c>
      <c r="J8" s="41">
        <f t="shared" ref="J8:J15" si="1">H8/$H$6*100</f>
        <v>104.91711678152356</v>
      </c>
      <c r="K8" s="40">
        <f t="shared" ref="K8:K16" si="2">H8/H7*100</f>
        <v>100.10662875422072</v>
      </c>
      <c r="L8" s="145"/>
      <c r="M8" s="39">
        <v>24</v>
      </c>
      <c r="N8" s="146">
        <v>8050931</v>
      </c>
      <c r="O8" s="41">
        <f t="shared" ref="O8:O16" si="3">N8/$N$6*100</f>
        <v>111.89609848831259</v>
      </c>
      <c r="P8" s="41">
        <f>N8/N7*100</f>
        <v>105.86158141017354</v>
      </c>
    </row>
    <row r="9" spans="1:16" x14ac:dyDescent="0.4">
      <c r="B9" s="21"/>
      <c r="C9" s="31">
        <v>25</v>
      </c>
      <c r="D9" s="32">
        <v>336</v>
      </c>
      <c r="E9" s="33" t="s">
        <v>216</v>
      </c>
      <c r="F9" s="41">
        <f>D9/$D$6*100</f>
        <v>97.391304347826093</v>
      </c>
      <c r="G9" s="41">
        <f t="shared" si="0"/>
        <v>98.533724340175951</v>
      </c>
      <c r="H9" s="147">
        <v>5726</v>
      </c>
      <c r="I9" s="33" t="s">
        <v>53</v>
      </c>
      <c r="J9" s="41">
        <f t="shared" si="1"/>
        <v>106.64928292046936</v>
      </c>
      <c r="K9" s="40">
        <f t="shared" si="2"/>
        <v>101.65098526540032</v>
      </c>
      <c r="L9" s="145"/>
      <c r="M9" s="31">
        <v>25</v>
      </c>
      <c r="N9" s="148">
        <v>8266730</v>
      </c>
      <c r="O9" s="41">
        <f t="shared" si="3"/>
        <v>114.89538716159512</v>
      </c>
      <c r="P9" s="41">
        <f>N9/N8*100</f>
        <v>102.68042292251667</v>
      </c>
    </row>
    <row r="10" spans="1:16" x14ac:dyDescent="0.4">
      <c r="B10" s="21"/>
      <c r="C10" s="31">
        <v>26</v>
      </c>
      <c r="D10" s="32">
        <v>328</v>
      </c>
      <c r="E10" s="33" t="s">
        <v>217</v>
      </c>
      <c r="F10" s="41">
        <f>D10/$D$6*100</f>
        <v>95.072463768115938</v>
      </c>
      <c r="G10" s="41">
        <f t="shared" si="0"/>
        <v>97.61904761904762</v>
      </c>
      <c r="H10" s="147">
        <v>5640</v>
      </c>
      <c r="I10" s="149" t="s">
        <v>54</v>
      </c>
      <c r="J10" s="41">
        <f t="shared" si="1"/>
        <v>105.04749487800336</v>
      </c>
      <c r="K10" s="40">
        <f t="shared" si="2"/>
        <v>98.498078938176732</v>
      </c>
      <c r="L10" s="145"/>
      <c r="M10" s="31">
        <v>26</v>
      </c>
      <c r="N10" s="148">
        <v>8579597</v>
      </c>
      <c r="O10" s="41">
        <f t="shared" si="3"/>
        <v>119.24377825397228</v>
      </c>
      <c r="P10" s="41">
        <f>N10/N9*100</f>
        <v>103.78465245629167</v>
      </c>
    </row>
    <row r="11" spans="1:16" x14ac:dyDescent="0.4">
      <c r="B11" s="21"/>
      <c r="C11" s="39">
        <v>28</v>
      </c>
      <c r="D11" s="32">
        <v>367</v>
      </c>
      <c r="E11" s="33" t="s">
        <v>223</v>
      </c>
      <c r="F11" s="41">
        <f t="shared" ref="F11:F16" si="4">D11/$D$6*100</f>
        <v>106.37681159420289</v>
      </c>
      <c r="G11" s="41">
        <f t="shared" si="0"/>
        <v>111.89024390243902</v>
      </c>
      <c r="H11" s="147">
        <v>6009</v>
      </c>
      <c r="I11" s="149" t="s">
        <v>10</v>
      </c>
      <c r="J11" s="41">
        <f t="shared" si="1"/>
        <v>111.9202831067238</v>
      </c>
      <c r="K11" s="40">
        <f t="shared" si="2"/>
        <v>106.54255319148935</v>
      </c>
      <c r="L11" s="145"/>
      <c r="M11" s="39">
        <v>27</v>
      </c>
      <c r="N11" s="148">
        <v>9063280</v>
      </c>
      <c r="O11" s="41">
        <f t="shared" si="3"/>
        <v>125.96626048678765</v>
      </c>
      <c r="P11" s="41">
        <f>N11/N10*100</f>
        <v>105.6375957984973</v>
      </c>
    </row>
    <row r="12" spans="1:16" x14ac:dyDescent="0.4">
      <c r="B12" s="21"/>
      <c r="C12" s="31">
        <v>29</v>
      </c>
      <c r="D12" s="32">
        <v>336</v>
      </c>
      <c r="E12" s="33" t="s">
        <v>224</v>
      </c>
      <c r="F12" s="41">
        <f t="shared" si="4"/>
        <v>97.391304347826093</v>
      </c>
      <c r="G12" s="41">
        <f t="shared" si="0"/>
        <v>91.553133514986371</v>
      </c>
      <c r="H12" s="147">
        <v>6191</v>
      </c>
      <c r="I12" s="149" t="s">
        <v>55</v>
      </c>
      <c r="J12" s="41">
        <f t="shared" si="1"/>
        <v>115.31011361519836</v>
      </c>
      <c r="K12" s="40">
        <f t="shared" si="2"/>
        <v>103.02879014811117</v>
      </c>
      <c r="L12" s="145"/>
      <c r="M12" s="31">
        <v>28</v>
      </c>
      <c r="N12" s="148">
        <v>9572507</v>
      </c>
      <c r="O12" s="41">
        <f t="shared" si="3"/>
        <v>133.04376674599021</v>
      </c>
      <c r="P12" s="41">
        <f>N12/N11*100</f>
        <v>105.6185729669612</v>
      </c>
    </row>
    <row r="13" spans="1:16" x14ac:dyDescent="0.4">
      <c r="B13" s="21"/>
      <c r="C13" s="31">
        <v>30</v>
      </c>
      <c r="D13" s="32">
        <v>346</v>
      </c>
      <c r="E13" s="33" t="s">
        <v>218</v>
      </c>
      <c r="F13" s="41">
        <f t="shared" si="4"/>
        <v>100.28985507246378</v>
      </c>
      <c r="G13" s="41">
        <f t="shared" si="0"/>
        <v>102.97619047619047</v>
      </c>
      <c r="H13" s="147">
        <v>6289</v>
      </c>
      <c r="I13" s="149" t="s">
        <v>56</v>
      </c>
      <c r="J13" s="41">
        <f t="shared" si="1"/>
        <v>117.13540696591545</v>
      </c>
      <c r="K13" s="40">
        <f t="shared" si="2"/>
        <v>101.58294298174771</v>
      </c>
      <c r="L13" s="145"/>
      <c r="M13" s="31">
        <v>29</v>
      </c>
      <c r="N13" s="148">
        <v>9655518</v>
      </c>
      <c r="O13" s="41">
        <f t="shared" si="3"/>
        <v>134.19749754204514</v>
      </c>
      <c r="P13" s="41">
        <f>N13/N12*100</f>
        <v>100.86718139772579</v>
      </c>
    </row>
    <row r="14" spans="1:16" x14ac:dyDescent="0.4">
      <c r="B14" s="143" t="s">
        <v>71</v>
      </c>
      <c r="C14" s="31" t="s">
        <v>72</v>
      </c>
      <c r="D14" s="32">
        <v>351</v>
      </c>
      <c r="E14" s="33" t="s">
        <v>219</v>
      </c>
      <c r="F14" s="41">
        <f t="shared" si="4"/>
        <v>101.7391304347826</v>
      </c>
      <c r="G14" s="41">
        <f t="shared" si="0"/>
        <v>101.44508670520231</v>
      </c>
      <c r="H14" s="147">
        <v>6414</v>
      </c>
      <c r="I14" s="149" t="s">
        <v>57</v>
      </c>
      <c r="J14" s="41">
        <f t="shared" si="1"/>
        <v>119.46358726019743</v>
      </c>
      <c r="K14" s="40">
        <f t="shared" si="2"/>
        <v>101.98759739227221</v>
      </c>
      <c r="L14" s="145"/>
      <c r="M14" s="31">
        <v>30</v>
      </c>
      <c r="N14" s="148">
        <v>9803413</v>
      </c>
      <c r="O14" s="41">
        <f t="shared" si="3"/>
        <v>136.25302049782863</v>
      </c>
      <c r="P14" s="41">
        <f>N14/N13*100</f>
        <v>101.53171481840747</v>
      </c>
    </row>
    <row r="15" spans="1:16" x14ac:dyDescent="0.4">
      <c r="B15" s="143"/>
      <c r="C15" s="31">
        <v>2</v>
      </c>
      <c r="D15" s="32">
        <v>340</v>
      </c>
      <c r="E15" s="33" t="s">
        <v>220</v>
      </c>
      <c r="F15" s="41">
        <f t="shared" si="4"/>
        <v>98.550724637681171</v>
      </c>
      <c r="G15" s="41">
        <f t="shared" si="0"/>
        <v>96.866096866096868</v>
      </c>
      <c r="H15" s="147">
        <v>6231</v>
      </c>
      <c r="I15" s="149" t="s">
        <v>227</v>
      </c>
      <c r="J15" s="41">
        <f t="shared" si="1"/>
        <v>116.05513130936859</v>
      </c>
      <c r="K15" s="40">
        <f t="shared" si="2"/>
        <v>97.146866230121603</v>
      </c>
      <c r="L15" s="145" t="s">
        <v>64</v>
      </c>
      <c r="M15" s="31"/>
      <c r="N15" s="148">
        <v>9521743</v>
      </c>
      <c r="O15" s="41">
        <f t="shared" si="3"/>
        <v>132.33822181663226</v>
      </c>
      <c r="P15" s="41">
        <f>N15/N14*100</f>
        <v>97.126816956502807</v>
      </c>
    </row>
    <row r="16" spans="1:16" x14ac:dyDescent="0.4">
      <c r="B16" s="143"/>
      <c r="C16" s="39">
        <v>3</v>
      </c>
      <c r="D16" s="32">
        <v>319</v>
      </c>
      <c r="E16" s="33" t="s">
        <v>228</v>
      </c>
      <c r="F16" s="41">
        <f t="shared" si="4"/>
        <v>92.463768115942031</v>
      </c>
      <c r="G16" s="41">
        <f t="shared" si="0"/>
        <v>93.82352941176471</v>
      </c>
      <c r="H16" s="147">
        <v>6083</v>
      </c>
      <c r="I16" s="149" t="s">
        <v>229</v>
      </c>
      <c r="J16" s="41">
        <f>H16/$H$6*100</f>
        <v>113.29856584093872</v>
      </c>
      <c r="K16" s="40">
        <f t="shared" si="2"/>
        <v>97.624779329160646</v>
      </c>
      <c r="L16" s="145"/>
      <c r="M16" s="39">
        <v>2</v>
      </c>
      <c r="N16" s="148">
        <v>9266834</v>
      </c>
      <c r="O16" s="41">
        <f t="shared" si="3"/>
        <v>128.79536167169283</v>
      </c>
      <c r="P16" s="41">
        <f>N16/N15*100</f>
        <v>97.322874603945948</v>
      </c>
    </row>
    <row r="17" spans="2:16" x14ac:dyDescent="0.4">
      <c r="B17" s="143"/>
      <c r="C17" s="179">
        <v>4</v>
      </c>
      <c r="D17" s="32">
        <v>312</v>
      </c>
      <c r="E17" s="33" t="s">
        <v>230</v>
      </c>
      <c r="F17" s="41">
        <f>D17/$D$6*100</f>
        <v>90.434782608695656</v>
      </c>
      <c r="G17" s="41">
        <f>D17/D16*100</f>
        <v>97.805642633228842</v>
      </c>
      <c r="H17" s="147">
        <v>6122</v>
      </c>
      <c r="I17" s="149" t="s">
        <v>231</v>
      </c>
      <c r="J17" s="41">
        <f>H17/$H$6*100</f>
        <v>114.0249580927547</v>
      </c>
      <c r="K17" s="40">
        <f>H17/H16*100</f>
        <v>100.64113102087786</v>
      </c>
      <c r="L17" s="145"/>
      <c r="M17" s="179">
        <v>3</v>
      </c>
      <c r="N17" s="148">
        <v>10239453</v>
      </c>
      <c r="O17" s="41">
        <f>N17/$N$6*100</f>
        <v>142.31333511049192</v>
      </c>
      <c r="P17" s="41">
        <f>N17/N16*100</f>
        <v>110.49569896255831</v>
      </c>
    </row>
    <row r="18" spans="2:16" x14ac:dyDescent="0.4">
      <c r="B18" s="143"/>
      <c r="C18" s="179">
        <v>5</v>
      </c>
      <c r="D18" s="32">
        <v>311</v>
      </c>
      <c r="E18" s="33" t="s">
        <v>274</v>
      </c>
      <c r="F18" s="41">
        <v>90.14492753623189</v>
      </c>
      <c r="G18" s="41">
        <v>99.679487179487182</v>
      </c>
      <c r="H18" s="147">
        <v>6145</v>
      </c>
      <c r="I18" s="149" t="s">
        <v>275</v>
      </c>
      <c r="J18" s="41">
        <v>114.45334326690259</v>
      </c>
      <c r="K18" s="40">
        <v>100.37569421757595</v>
      </c>
      <c r="L18" s="145"/>
      <c r="M18" s="179">
        <v>4</v>
      </c>
      <c r="N18" s="148">
        <v>10263301</v>
      </c>
      <c r="O18" s="41">
        <v>142.64478723158814</v>
      </c>
      <c r="P18" s="41">
        <f>N18/N17*100</f>
        <v>100.23290306620871</v>
      </c>
    </row>
    <row r="19" spans="2:16" x14ac:dyDescent="0.4">
      <c r="B19" s="150"/>
      <c r="C19" s="45">
        <v>6</v>
      </c>
      <c r="D19" s="46">
        <v>311</v>
      </c>
      <c r="E19" s="47" t="s">
        <v>276</v>
      </c>
      <c r="F19" s="41">
        <f>D19/$D$6*100</f>
        <v>90.14492753623189</v>
      </c>
      <c r="G19" s="48">
        <f>D19/D17*100</f>
        <v>99.679487179487182</v>
      </c>
      <c r="H19" s="151">
        <v>6143</v>
      </c>
      <c r="I19" s="152" t="s">
        <v>277</v>
      </c>
      <c r="J19" s="48">
        <f>H19/$H$6*100</f>
        <v>114.41609238219408</v>
      </c>
      <c r="K19" s="49">
        <f>H19/H17*100</f>
        <v>100.34302515517805</v>
      </c>
      <c r="L19" s="153"/>
      <c r="M19" s="45">
        <v>5</v>
      </c>
      <c r="N19" s="154">
        <v>10464077</v>
      </c>
      <c r="O19" s="48">
        <f>N19/$N$6*100</f>
        <v>145.4352783027561</v>
      </c>
      <c r="P19" s="48">
        <f>N19/N18*100</f>
        <v>101.95625169718787</v>
      </c>
    </row>
    <row r="20" spans="2:16" x14ac:dyDescent="0.4">
      <c r="F20" s="170"/>
    </row>
  </sheetData>
  <mergeCells count="7">
    <mergeCell ref="B3:C4"/>
    <mergeCell ref="D3:G3"/>
    <mergeCell ref="H3:K3"/>
    <mergeCell ref="L3:M4"/>
    <mergeCell ref="N3:P3"/>
    <mergeCell ref="D4:E4"/>
    <mergeCell ref="H4:I4"/>
  </mergeCells>
  <phoneticPr fontId="2"/>
  <pageMargins left="0.70866141732283472" right="0.70866141732283472" top="0.74803149606299213" bottom="0.74803149606299213" header="0.31496062992125984" footer="0.31496062992125984"/>
  <pageSetup paperSize="9" scale="75" orientation="landscape" r:id="rId1"/>
  <ignoredErrors>
    <ignoredError sqref="I7:I17 E7:E19 I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view="pageBreakPreview" topLeftCell="A16" zoomScale="80" zoomScaleNormal="100" zoomScaleSheetLayoutView="80" workbookViewId="0">
      <selection activeCell="K26" sqref="K26"/>
    </sheetView>
  </sheetViews>
  <sheetFormatPr defaultRowHeight="18.75" x14ac:dyDescent="0.4"/>
  <cols>
    <col min="1" max="1" width="11.25" customWidth="1"/>
    <col min="2" max="2" width="19.75" customWidth="1"/>
    <col min="3" max="3" width="7.625" customWidth="1"/>
    <col min="4" max="4" width="7.625" style="259" customWidth="1"/>
    <col min="5" max="5" width="6.25" customWidth="1"/>
    <col min="6" max="6" width="7.625" customWidth="1"/>
    <col min="7" max="7" width="7.625" style="10" customWidth="1"/>
    <col min="8" max="8" width="8.25" customWidth="1"/>
    <col min="9" max="9" width="7.625" customWidth="1"/>
    <col min="10" max="10" width="7.625" style="12" customWidth="1"/>
    <col min="12" max="13" width="7.625" customWidth="1"/>
  </cols>
  <sheetData>
    <row r="1" spans="1:14" ht="30" customHeight="1" x14ac:dyDescent="0.4">
      <c r="A1" s="3" t="s">
        <v>88</v>
      </c>
      <c r="B1" s="1"/>
      <c r="C1" s="1"/>
      <c r="D1" s="250"/>
      <c r="E1" s="1"/>
      <c r="F1" s="1"/>
      <c r="G1" s="9"/>
      <c r="H1" s="1"/>
      <c r="I1" s="1"/>
      <c r="J1" s="11"/>
    </row>
    <row r="2" spans="1:14" x14ac:dyDescent="0.4">
      <c r="A2" s="204"/>
      <c r="B2" s="91" t="s">
        <v>232</v>
      </c>
      <c r="C2" s="91"/>
      <c r="D2" s="251"/>
      <c r="E2" s="97"/>
      <c r="F2" s="91"/>
      <c r="G2" s="205"/>
      <c r="H2" s="91"/>
      <c r="I2" s="91"/>
      <c r="J2" s="91"/>
      <c r="K2" s="91" t="s">
        <v>293</v>
      </c>
      <c r="L2" s="91"/>
      <c r="M2" s="91"/>
      <c r="N2" s="91"/>
    </row>
    <row r="3" spans="1:14" x14ac:dyDescent="0.4">
      <c r="A3" s="155"/>
      <c r="B3" s="17"/>
      <c r="C3" s="17"/>
      <c r="D3" s="252"/>
      <c r="E3" s="17"/>
      <c r="F3" s="17"/>
      <c r="G3" s="206"/>
      <c r="H3" s="17"/>
      <c r="I3" s="17"/>
      <c r="J3" s="17"/>
      <c r="K3" s="17"/>
      <c r="L3" s="17"/>
      <c r="M3" s="17"/>
      <c r="N3" s="17"/>
    </row>
    <row r="4" spans="1:14" x14ac:dyDescent="0.4">
      <c r="A4" s="155"/>
      <c r="B4" s="281" t="s">
        <v>150</v>
      </c>
      <c r="C4" s="281" t="s">
        <v>93</v>
      </c>
      <c r="D4" s="281"/>
      <c r="E4" s="281"/>
      <c r="F4" s="281" t="s">
        <v>286</v>
      </c>
      <c r="G4" s="281"/>
      <c r="H4" s="281"/>
      <c r="I4" s="265" t="s">
        <v>253</v>
      </c>
      <c r="J4" s="265"/>
      <c r="K4" s="264"/>
      <c r="L4" s="263" t="s">
        <v>288</v>
      </c>
      <c r="M4" s="265"/>
      <c r="N4" s="264"/>
    </row>
    <row r="5" spans="1:14" x14ac:dyDescent="0.4">
      <c r="A5" s="155"/>
      <c r="B5" s="281"/>
      <c r="C5" s="263" t="s">
        <v>60</v>
      </c>
      <c r="D5" s="264"/>
      <c r="E5" s="176" t="s">
        <v>291</v>
      </c>
      <c r="F5" s="263" t="s">
        <v>60</v>
      </c>
      <c r="G5" s="264"/>
      <c r="H5" s="176" t="s">
        <v>291</v>
      </c>
      <c r="I5" s="265" t="s">
        <v>60</v>
      </c>
      <c r="J5" s="264"/>
      <c r="K5" s="176" t="s">
        <v>291</v>
      </c>
      <c r="L5" s="263" t="s">
        <v>60</v>
      </c>
      <c r="M5" s="264"/>
      <c r="N5" s="176" t="s">
        <v>291</v>
      </c>
    </row>
    <row r="6" spans="1:14" x14ac:dyDescent="0.4">
      <c r="A6" s="156"/>
      <c r="B6" s="157"/>
      <c r="C6" s="22"/>
      <c r="D6" s="253"/>
      <c r="E6" s="30" t="s">
        <v>197</v>
      </c>
      <c r="F6" s="22"/>
      <c r="G6" s="80"/>
      <c r="H6" s="30" t="s">
        <v>234</v>
      </c>
      <c r="I6" s="181"/>
      <c r="J6" s="23"/>
      <c r="K6" s="30" t="s">
        <v>235</v>
      </c>
      <c r="L6" s="22"/>
      <c r="M6" s="23"/>
      <c r="N6" s="30" t="s">
        <v>197</v>
      </c>
    </row>
    <row r="7" spans="1:14" x14ac:dyDescent="0.4">
      <c r="A7" s="156"/>
      <c r="B7" s="82" t="s">
        <v>151</v>
      </c>
      <c r="C7" s="32">
        <v>413</v>
      </c>
      <c r="D7" s="254">
        <v>-108</v>
      </c>
      <c r="E7" s="41">
        <v>100</v>
      </c>
      <c r="F7" s="32">
        <v>413</v>
      </c>
      <c r="G7" s="61" t="s">
        <v>278</v>
      </c>
      <c r="H7" s="41">
        <f>F7/C7*100</f>
        <v>100</v>
      </c>
      <c r="I7" s="32">
        <v>419</v>
      </c>
      <c r="J7" s="33" t="s">
        <v>236</v>
      </c>
      <c r="K7" s="158">
        <f>I7/C7*100</f>
        <v>101.45278450363196</v>
      </c>
      <c r="L7" s="239">
        <v>419</v>
      </c>
      <c r="M7" s="240" t="s">
        <v>289</v>
      </c>
      <c r="N7" s="158">
        <f>L7/C7*100</f>
        <v>101.45278450363196</v>
      </c>
    </row>
    <row r="8" spans="1:14" x14ac:dyDescent="0.4">
      <c r="A8" s="159"/>
      <c r="B8" s="79"/>
      <c r="C8" s="32"/>
      <c r="D8" s="254"/>
      <c r="E8" s="41"/>
      <c r="F8" s="32"/>
      <c r="G8" s="61"/>
      <c r="H8" s="41"/>
      <c r="I8" s="32"/>
      <c r="J8" s="33"/>
      <c r="K8" s="158"/>
      <c r="L8" s="239"/>
      <c r="M8" s="240"/>
      <c r="N8" s="158"/>
    </row>
    <row r="9" spans="1:14" x14ac:dyDescent="0.4">
      <c r="A9" s="159">
        <v>2421</v>
      </c>
      <c r="B9" s="79" t="s">
        <v>152</v>
      </c>
      <c r="C9" s="62">
        <v>50</v>
      </c>
      <c r="D9" s="255">
        <v>-25</v>
      </c>
      <c r="E9" s="41">
        <v>100</v>
      </c>
      <c r="F9" s="62">
        <v>48</v>
      </c>
      <c r="G9" s="160" t="s">
        <v>46</v>
      </c>
      <c r="H9" s="41">
        <f t="shared" ref="H9:H23" si="0">F9/C9*100</f>
        <v>96</v>
      </c>
      <c r="I9" s="62">
        <v>45</v>
      </c>
      <c r="J9" s="63" t="s">
        <v>290</v>
      </c>
      <c r="K9" s="158">
        <f t="shared" ref="K9:K23" si="1">I9/C9*100</f>
        <v>90</v>
      </c>
      <c r="L9" s="239">
        <v>46</v>
      </c>
      <c r="M9" s="242">
        <v>-27</v>
      </c>
      <c r="N9" s="158">
        <f>L9/C9*100</f>
        <v>92</v>
      </c>
    </row>
    <row r="10" spans="1:14" x14ac:dyDescent="0.4">
      <c r="A10" s="159">
        <v>2423</v>
      </c>
      <c r="B10" s="79" t="s">
        <v>153</v>
      </c>
      <c r="C10" s="62">
        <v>17</v>
      </c>
      <c r="D10" s="255">
        <v>-3</v>
      </c>
      <c r="E10" s="41">
        <v>100</v>
      </c>
      <c r="F10" s="62">
        <v>16</v>
      </c>
      <c r="G10" s="160" t="s">
        <v>279</v>
      </c>
      <c r="H10" s="41">
        <f t="shared" si="0"/>
        <v>94.117647058823522</v>
      </c>
      <c r="I10" s="62">
        <v>17</v>
      </c>
      <c r="J10" s="63" t="s">
        <v>237</v>
      </c>
      <c r="K10" s="158">
        <f t="shared" si="1"/>
        <v>100</v>
      </c>
      <c r="L10" s="239">
        <v>16</v>
      </c>
      <c r="M10" s="240" t="s">
        <v>279</v>
      </c>
      <c r="N10" s="158">
        <f t="shared" ref="N10:N23" si="2">L10/C10*100</f>
        <v>94.117647058823522</v>
      </c>
    </row>
    <row r="11" spans="1:14" x14ac:dyDescent="0.4">
      <c r="A11" s="159">
        <v>2424</v>
      </c>
      <c r="B11" s="79" t="s">
        <v>154</v>
      </c>
      <c r="C11" s="62">
        <v>10</v>
      </c>
      <c r="D11" s="255">
        <v>-3</v>
      </c>
      <c r="E11" s="41">
        <v>100</v>
      </c>
      <c r="F11" s="62">
        <v>11</v>
      </c>
      <c r="G11" s="160" t="s">
        <v>279</v>
      </c>
      <c r="H11" s="41">
        <f t="shared" si="0"/>
        <v>110.00000000000001</v>
      </c>
      <c r="I11" s="62">
        <v>11</v>
      </c>
      <c r="J11" s="63" t="s">
        <v>237</v>
      </c>
      <c r="K11" s="158">
        <f t="shared" si="1"/>
        <v>110.00000000000001</v>
      </c>
      <c r="L11" s="239">
        <v>11</v>
      </c>
      <c r="M11" s="240" t="s">
        <v>279</v>
      </c>
      <c r="N11" s="158">
        <f t="shared" si="2"/>
        <v>110.00000000000001</v>
      </c>
    </row>
    <row r="12" spans="1:14" x14ac:dyDescent="0.4">
      <c r="A12" s="161">
        <v>2446</v>
      </c>
      <c r="B12" s="79" t="s">
        <v>155</v>
      </c>
      <c r="C12" s="62">
        <v>28</v>
      </c>
      <c r="D12" s="255">
        <v>-4</v>
      </c>
      <c r="E12" s="41">
        <v>100</v>
      </c>
      <c r="F12" s="62">
        <v>28</v>
      </c>
      <c r="G12" s="160" t="s">
        <v>17</v>
      </c>
      <c r="H12" s="41">
        <f t="shared" si="0"/>
        <v>100</v>
      </c>
      <c r="I12" s="62">
        <v>27</v>
      </c>
      <c r="J12" s="63" t="s">
        <v>238</v>
      </c>
      <c r="K12" s="158">
        <f t="shared" si="1"/>
        <v>96.428571428571431</v>
      </c>
      <c r="L12" s="239">
        <v>27</v>
      </c>
      <c r="M12" s="240" t="s">
        <v>17</v>
      </c>
      <c r="N12" s="158">
        <f t="shared" si="2"/>
        <v>96.428571428571431</v>
      </c>
    </row>
    <row r="13" spans="1:14" x14ac:dyDescent="0.4">
      <c r="A13" s="161">
        <v>2452</v>
      </c>
      <c r="B13" s="79" t="s">
        <v>156</v>
      </c>
      <c r="C13" s="62">
        <v>109</v>
      </c>
      <c r="D13" s="255">
        <v>-25</v>
      </c>
      <c r="E13" s="41">
        <v>100</v>
      </c>
      <c r="F13" s="62">
        <v>111</v>
      </c>
      <c r="G13" s="160" t="s">
        <v>280</v>
      </c>
      <c r="H13" s="41">
        <f t="shared" si="0"/>
        <v>101.83486238532109</v>
      </c>
      <c r="I13" s="62">
        <v>112</v>
      </c>
      <c r="J13" s="63" t="s">
        <v>239</v>
      </c>
      <c r="K13" s="158">
        <f t="shared" si="1"/>
        <v>102.75229357798166</v>
      </c>
      <c r="L13" s="239">
        <v>112</v>
      </c>
      <c r="M13" s="241" t="s">
        <v>280</v>
      </c>
      <c r="N13" s="158">
        <f t="shared" si="2"/>
        <v>102.75229357798166</v>
      </c>
    </row>
    <row r="14" spans="1:14" x14ac:dyDescent="0.4">
      <c r="A14" s="161">
        <v>2463</v>
      </c>
      <c r="B14" s="79" t="s">
        <v>157</v>
      </c>
      <c r="C14" s="162">
        <v>1</v>
      </c>
      <c r="D14" s="255" t="s">
        <v>292</v>
      </c>
      <c r="E14" s="41">
        <v>100</v>
      </c>
      <c r="F14" s="162">
        <v>1</v>
      </c>
      <c r="G14" s="160" t="s">
        <v>281</v>
      </c>
      <c r="H14" s="41">
        <f t="shared" si="0"/>
        <v>100</v>
      </c>
      <c r="I14" s="162">
        <v>1</v>
      </c>
      <c r="J14" s="63" t="s">
        <v>240</v>
      </c>
      <c r="K14" s="158">
        <f t="shared" si="1"/>
        <v>100</v>
      </c>
      <c r="L14" s="239">
        <v>1</v>
      </c>
      <c r="M14" s="240" t="s">
        <v>281</v>
      </c>
      <c r="N14" s="158">
        <f t="shared" si="2"/>
        <v>100</v>
      </c>
    </row>
    <row r="15" spans="1:14" x14ac:dyDescent="0.4">
      <c r="A15" s="161">
        <v>2464</v>
      </c>
      <c r="B15" s="79" t="s">
        <v>158</v>
      </c>
      <c r="C15" s="62">
        <v>11</v>
      </c>
      <c r="D15" s="255">
        <v>-3</v>
      </c>
      <c r="E15" s="41">
        <v>100</v>
      </c>
      <c r="F15" s="62">
        <v>10</v>
      </c>
      <c r="G15" s="160" t="s">
        <v>279</v>
      </c>
      <c r="H15" s="41">
        <f t="shared" si="0"/>
        <v>90.909090909090907</v>
      </c>
      <c r="I15" s="62">
        <v>10</v>
      </c>
      <c r="J15" s="63" t="s">
        <v>241</v>
      </c>
      <c r="K15" s="158">
        <f t="shared" si="1"/>
        <v>90.909090909090907</v>
      </c>
      <c r="L15" s="239">
        <v>10</v>
      </c>
      <c r="M15" s="240" t="s">
        <v>279</v>
      </c>
      <c r="N15" s="158">
        <f t="shared" si="2"/>
        <v>90.909090909090907</v>
      </c>
    </row>
    <row r="16" spans="1:14" x14ac:dyDescent="0.4">
      <c r="A16" s="161">
        <v>2469</v>
      </c>
      <c r="B16" s="79" t="s">
        <v>159</v>
      </c>
      <c r="C16" s="62">
        <v>23</v>
      </c>
      <c r="D16" s="255">
        <v>-6</v>
      </c>
      <c r="E16" s="41">
        <v>100</v>
      </c>
      <c r="F16" s="62">
        <v>24</v>
      </c>
      <c r="G16" s="160" t="s">
        <v>282</v>
      </c>
      <c r="H16" s="41">
        <f t="shared" si="0"/>
        <v>104.34782608695652</v>
      </c>
      <c r="I16" s="62">
        <v>25</v>
      </c>
      <c r="J16" s="63" t="s">
        <v>242</v>
      </c>
      <c r="K16" s="158">
        <f t="shared" si="1"/>
        <v>108.69565217391303</v>
      </c>
      <c r="L16" s="239">
        <v>25</v>
      </c>
      <c r="M16" s="240" t="s">
        <v>282</v>
      </c>
      <c r="N16" s="158">
        <f t="shared" si="2"/>
        <v>108.69565217391303</v>
      </c>
    </row>
    <row r="17" spans="1:14" x14ac:dyDescent="0.4">
      <c r="A17" s="161">
        <v>2611</v>
      </c>
      <c r="B17" s="79" t="s">
        <v>160</v>
      </c>
      <c r="C17" s="62">
        <v>11</v>
      </c>
      <c r="D17" s="255">
        <v>-2</v>
      </c>
      <c r="E17" s="41">
        <v>100</v>
      </c>
      <c r="F17" s="62">
        <v>12</v>
      </c>
      <c r="G17" s="160" t="s">
        <v>26</v>
      </c>
      <c r="H17" s="41">
        <f t="shared" si="0"/>
        <v>109.09090909090908</v>
      </c>
      <c r="I17" s="62">
        <v>12</v>
      </c>
      <c r="J17" s="63" t="s">
        <v>243</v>
      </c>
      <c r="K17" s="158">
        <f t="shared" si="1"/>
        <v>109.09090909090908</v>
      </c>
      <c r="L17" s="239">
        <v>11</v>
      </c>
      <c r="M17" s="240" t="s">
        <v>26</v>
      </c>
      <c r="N17" s="158">
        <f t="shared" si="2"/>
        <v>100</v>
      </c>
    </row>
    <row r="18" spans="1:14" x14ac:dyDescent="0.4">
      <c r="A18" s="161" t="s">
        <v>244</v>
      </c>
      <c r="B18" s="79" t="s">
        <v>161</v>
      </c>
      <c r="C18" s="62">
        <v>55</v>
      </c>
      <c r="D18" s="255">
        <v>-15</v>
      </c>
      <c r="E18" s="41">
        <v>100</v>
      </c>
      <c r="F18" s="62">
        <v>55</v>
      </c>
      <c r="G18" s="160" t="s">
        <v>21</v>
      </c>
      <c r="H18" s="41">
        <f t="shared" si="0"/>
        <v>100</v>
      </c>
      <c r="I18" s="62">
        <v>56</v>
      </c>
      <c r="J18" s="63" t="s">
        <v>245</v>
      </c>
      <c r="K18" s="158">
        <f t="shared" si="1"/>
        <v>101.81818181818181</v>
      </c>
      <c r="L18" s="239">
        <v>56</v>
      </c>
      <c r="M18" s="240" t="s">
        <v>21</v>
      </c>
      <c r="N18" s="158">
        <f t="shared" si="2"/>
        <v>101.81818181818181</v>
      </c>
    </row>
    <row r="19" spans="1:14" x14ac:dyDescent="0.4">
      <c r="A19" s="161">
        <v>1800</v>
      </c>
      <c r="B19" s="79" t="s">
        <v>246</v>
      </c>
      <c r="C19" s="62">
        <v>31</v>
      </c>
      <c r="D19" s="255">
        <v>-13</v>
      </c>
      <c r="E19" s="41">
        <v>100</v>
      </c>
      <c r="F19" s="62">
        <v>32</v>
      </c>
      <c r="G19" s="160" t="s">
        <v>283</v>
      </c>
      <c r="H19" s="41">
        <f t="shared" si="0"/>
        <v>103.2258064516129</v>
      </c>
      <c r="I19" s="62">
        <v>32</v>
      </c>
      <c r="J19" s="63" t="s">
        <v>247</v>
      </c>
      <c r="K19" s="158">
        <f t="shared" si="1"/>
        <v>103.2258064516129</v>
      </c>
      <c r="L19" s="239">
        <v>17</v>
      </c>
      <c r="M19" s="240" t="s">
        <v>283</v>
      </c>
      <c r="N19" s="158">
        <f t="shared" si="2"/>
        <v>54.838709677419352</v>
      </c>
    </row>
    <row r="20" spans="1:14" x14ac:dyDescent="0.4">
      <c r="A20" s="161">
        <v>2200</v>
      </c>
      <c r="B20" s="79" t="s">
        <v>162</v>
      </c>
      <c r="C20" s="62">
        <v>32</v>
      </c>
      <c r="D20" s="255">
        <v>-4</v>
      </c>
      <c r="E20" s="41">
        <v>100</v>
      </c>
      <c r="F20" s="62">
        <v>30</v>
      </c>
      <c r="G20" s="160" t="s">
        <v>17</v>
      </c>
      <c r="H20" s="41">
        <f t="shared" si="0"/>
        <v>93.75</v>
      </c>
      <c r="I20" s="62">
        <v>34</v>
      </c>
      <c r="J20" s="63" t="s">
        <v>238</v>
      </c>
      <c r="K20" s="158">
        <f t="shared" si="1"/>
        <v>106.25</v>
      </c>
      <c r="L20" s="239">
        <v>32</v>
      </c>
      <c r="M20" s="240" t="s">
        <v>17</v>
      </c>
      <c r="N20" s="158">
        <f t="shared" si="2"/>
        <v>100</v>
      </c>
    </row>
    <row r="21" spans="1:14" x14ac:dyDescent="0.4">
      <c r="A21" s="161">
        <v>2900</v>
      </c>
      <c r="B21" s="79" t="s">
        <v>163</v>
      </c>
      <c r="C21" s="62">
        <v>25</v>
      </c>
      <c r="D21" s="255">
        <v>-3</v>
      </c>
      <c r="E21" s="41">
        <v>100</v>
      </c>
      <c r="F21" s="62">
        <v>25</v>
      </c>
      <c r="G21" s="160" t="s">
        <v>284</v>
      </c>
      <c r="H21" s="41">
        <f t="shared" si="0"/>
        <v>100</v>
      </c>
      <c r="I21" s="62">
        <v>26</v>
      </c>
      <c r="J21" s="63" t="s">
        <v>248</v>
      </c>
      <c r="K21" s="158">
        <f t="shared" si="1"/>
        <v>104</v>
      </c>
      <c r="L21" s="239">
        <v>34</v>
      </c>
      <c r="M21" s="240" t="s">
        <v>284</v>
      </c>
      <c r="N21" s="158">
        <f t="shared" si="2"/>
        <v>136</v>
      </c>
    </row>
    <row r="22" spans="1:14" x14ac:dyDescent="0.4">
      <c r="A22" s="161">
        <v>2800</v>
      </c>
      <c r="B22" s="79" t="s">
        <v>164</v>
      </c>
      <c r="C22" s="162">
        <v>5</v>
      </c>
      <c r="D22" s="255">
        <v>-1</v>
      </c>
      <c r="E22" s="41">
        <v>100</v>
      </c>
      <c r="F22" s="162">
        <v>5</v>
      </c>
      <c r="G22" s="160" t="s">
        <v>285</v>
      </c>
      <c r="H22" s="41">
        <f t="shared" si="0"/>
        <v>100</v>
      </c>
      <c r="I22" s="162">
        <v>5</v>
      </c>
      <c r="J22" s="63" t="s">
        <v>249</v>
      </c>
      <c r="K22" s="158">
        <f t="shared" si="1"/>
        <v>100</v>
      </c>
      <c r="L22" s="239">
        <v>5</v>
      </c>
      <c r="M22" s="240" t="s">
        <v>285</v>
      </c>
      <c r="N22" s="158">
        <f t="shared" si="2"/>
        <v>100</v>
      </c>
    </row>
    <row r="23" spans="1:14" x14ac:dyDescent="0.4">
      <c r="A23" s="161">
        <v>3000</v>
      </c>
      <c r="B23" s="79" t="s">
        <v>73</v>
      </c>
      <c r="C23" s="162">
        <v>5</v>
      </c>
      <c r="D23" s="255">
        <v>-1</v>
      </c>
      <c r="E23" s="41">
        <v>100</v>
      </c>
      <c r="F23" s="162">
        <v>5</v>
      </c>
      <c r="G23" s="160" t="s">
        <v>285</v>
      </c>
      <c r="H23" s="41">
        <f t="shared" si="0"/>
        <v>100</v>
      </c>
      <c r="I23" s="162">
        <v>6</v>
      </c>
      <c r="J23" s="63" t="s">
        <v>250</v>
      </c>
      <c r="K23" s="158">
        <f t="shared" si="1"/>
        <v>120</v>
      </c>
      <c r="L23" s="239">
        <v>6</v>
      </c>
      <c r="M23" s="240" t="s">
        <v>285</v>
      </c>
      <c r="N23" s="158">
        <f t="shared" si="2"/>
        <v>120</v>
      </c>
    </row>
    <row r="24" spans="1:14" ht="30.75" customHeight="1" x14ac:dyDescent="0.4">
      <c r="A24" s="163"/>
      <c r="B24" s="78"/>
      <c r="C24" s="46"/>
      <c r="D24" s="256"/>
      <c r="E24" s="48"/>
      <c r="F24" s="46"/>
      <c r="G24" s="164"/>
      <c r="H24" s="48"/>
      <c r="I24" s="207"/>
      <c r="J24" s="69"/>
      <c r="K24" s="48"/>
      <c r="L24" s="46"/>
      <c r="M24" s="69"/>
      <c r="N24" s="48"/>
    </row>
    <row r="25" spans="1:14" x14ac:dyDescent="0.4">
      <c r="A25" s="208"/>
      <c r="B25" s="53"/>
      <c r="C25" s="17"/>
      <c r="D25" s="252"/>
      <c r="E25" s="17"/>
      <c r="F25" s="17"/>
      <c r="G25" s="206"/>
      <c r="H25" s="209"/>
      <c r="I25" s="17"/>
      <c r="J25" s="17"/>
      <c r="K25" s="17"/>
      <c r="L25" s="17"/>
      <c r="M25" s="17"/>
      <c r="N25" s="17"/>
    </row>
    <row r="26" spans="1:14" x14ac:dyDescent="0.4">
      <c r="A26" s="155"/>
      <c r="B26" s="17" t="s">
        <v>251</v>
      </c>
      <c r="C26" s="17"/>
      <c r="D26" s="252"/>
      <c r="F26" s="17"/>
      <c r="G26" s="206"/>
      <c r="H26" s="17"/>
      <c r="I26" s="17"/>
      <c r="J26" s="17"/>
      <c r="K26" s="261" t="s">
        <v>252</v>
      </c>
      <c r="L26" s="17"/>
      <c r="M26" s="17"/>
      <c r="N26" s="17"/>
    </row>
    <row r="27" spans="1:14" x14ac:dyDescent="0.4">
      <c r="A27" s="155"/>
      <c r="B27" s="17"/>
      <c r="C27" s="17"/>
      <c r="D27" s="252"/>
      <c r="E27" s="17"/>
      <c r="F27" s="17"/>
      <c r="G27" s="206"/>
      <c r="H27" s="17"/>
      <c r="I27" s="17"/>
      <c r="J27" s="17"/>
      <c r="K27" s="17"/>
      <c r="L27" s="17"/>
      <c r="M27" s="17"/>
      <c r="N27" s="17"/>
    </row>
    <row r="28" spans="1:14" x14ac:dyDescent="0.4">
      <c r="A28" s="91"/>
      <c r="B28" s="281" t="s">
        <v>150</v>
      </c>
      <c r="C28" s="281" t="s">
        <v>93</v>
      </c>
      <c r="D28" s="281"/>
      <c r="E28" s="281"/>
      <c r="F28" s="263" t="s">
        <v>286</v>
      </c>
      <c r="G28" s="265"/>
      <c r="H28" s="264"/>
      <c r="I28" s="263" t="s">
        <v>253</v>
      </c>
      <c r="J28" s="265"/>
      <c r="K28" s="264"/>
      <c r="L28" s="263" t="s">
        <v>288</v>
      </c>
      <c r="M28" s="265"/>
      <c r="N28" s="264"/>
    </row>
    <row r="29" spans="1:14" x14ac:dyDescent="0.4">
      <c r="A29" s="17"/>
      <c r="B29" s="281"/>
      <c r="C29" s="263" t="s">
        <v>66</v>
      </c>
      <c r="D29" s="264"/>
      <c r="E29" s="176" t="s">
        <v>291</v>
      </c>
      <c r="F29" s="263" t="s">
        <v>66</v>
      </c>
      <c r="G29" s="264"/>
      <c r="H29" s="176" t="s">
        <v>291</v>
      </c>
      <c r="I29" s="263" t="s">
        <v>66</v>
      </c>
      <c r="J29" s="264"/>
      <c r="K29" s="176" t="s">
        <v>291</v>
      </c>
      <c r="L29" s="263" t="s">
        <v>66</v>
      </c>
      <c r="M29" s="264"/>
      <c r="N29" s="176" t="s">
        <v>291</v>
      </c>
    </row>
    <row r="30" spans="1:14" x14ac:dyDescent="0.4">
      <c r="A30" s="17"/>
      <c r="B30" s="157"/>
      <c r="C30" s="25"/>
      <c r="D30" s="257" t="s">
        <v>67</v>
      </c>
      <c r="E30" s="30" t="s">
        <v>254</v>
      </c>
      <c r="F30" s="25"/>
      <c r="G30" s="165" t="s">
        <v>67</v>
      </c>
      <c r="H30" s="30" t="s">
        <v>197</v>
      </c>
      <c r="I30" s="25"/>
      <c r="J30" s="26" t="s">
        <v>67</v>
      </c>
      <c r="K30" s="30" t="s">
        <v>197</v>
      </c>
      <c r="L30" s="25"/>
      <c r="M30" s="26" t="s">
        <v>67</v>
      </c>
      <c r="N30" s="30" t="s">
        <v>254</v>
      </c>
    </row>
    <row r="31" spans="1:14" x14ac:dyDescent="0.4">
      <c r="A31" s="101"/>
      <c r="B31" s="82" t="s">
        <v>151</v>
      </c>
      <c r="C31" s="32">
        <v>9334</v>
      </c>
      <c r="D31" s="254">
        <v>235</v>
      </c>
      <c r="E31" s="41">
        <v>100</v>
      </c>
      <c r="F31" s="32">
        <v>9455</v>
      </c>
      <c r="G31" s="61">
        <v>238</v>
      </c>
      <c r="H31" s="41">
        <f>F31/C31*100</f>
        <v>101.29633597600171</v>
      </c>
      <c r="I31" s="32">
        <v>9656</v>
      </c>
      <c r="J31" s="61">
        <v>241</v>
      </c>
      <c r="K31" s="41">
        <f>I31/C31*100</f>
        <v>103.44975358902934</v>
      </c>
      <c r="L31" s="32">
        <v>9805</v>
      </c>
      <c r="M31" s="61">
        <v>240</v>
      </c>
      <c r="N31" s="41">
        <f>L31/C31*100</f>
        <v>105.04606813799013</v>
      </c>
    </row>
    <row r="32" spans="1:14" x14ac:dyDescent="0.4">
      <c r="A32" s="101"/>
      <c r="B32" s="79"/>
      <c r="C32" s="32"/>
      <c r="D32" s="254"/>
      <c r="E32" s="41"/>
      <c r="F32" s="32"/>
      <c r="G32" s="61"/>
      <c r="H32" s="41"/>
      <c r="I32" s="32"/>
      <c r="J32" s="61"/>
      <c r="K32" s="41"/>
      <c r="L32" s="32"/>
      <c r="M32" s="61"/>
      <c r="N32" s="41"/>
    </row>
    <row r="33" spans="1:14" x14ac:dyDescent="0.4">
      <c r="A33" s="163">
        <v>2421</v>
      </c>
      <c r="B33" s="79" t="s">
        <v>152</v>
      </c>
      <c r="C33" s="62">
        <v>730</v>
      </c>
      <c r="D33" s="255">
        <v>51</v>
      </c>
      <c r="E33" s="41">
        <v>100</v>
      </c>
      <c r="F33" s="62">
        <v>705</v>
      </c>
      <c r="G33" s="160">
        <v>54</v>
      </c>
      <c r="H33" s="41">
        <f t="shared" ref="H33:H47" si="3">F33/C33*100</f>
        <v>96.575342465753423</v>
      </c>
      <c r="I33" s="62">
        <v>706</v>
      </c>
      <c r="J33" s="160">
        <v>57</v>
      </c>
      <c r="K33" s="41">
        <f t="shared" ref="K33:K47" si="4">I33/C33*100</f>
        <v>96.712328767123296</v>
      </c>
      <c r="L33" s="62">
        <v>708</v>
      </c>
      <c r="M33" s="160">
        <v>57</v>
      </c>
      <c r="N33" s="41">
        <f t="shared" ref="N33:N47" si="5">L33/C33*100</f>
        <v>96.986301369863014</v>
      </c>
    </row>
    <row r="34" spans="1:14" x14ac:dyDescent="0.4">
      <c r="A34" s="163">
        <v>2423</v>
      </c>
      <c r="B34" s="79" t="s">
        <v>153</v>
      </c>
      <c r="C34" s="62">
        <v>480</v>
      </c>
      <c r="D34" s="255">
        <v>7</v>
      </c>
      <c r="E34" s="41">
        <v>100</v>
      </c>
      <c r="F34" s="62">
        <v>496</v>
      </c>
      <c r="G34" s="160">
        <v>7</v>
      </c>
      <c r="H34" s="41">
        <f t="shared" si="3"/>
        <v>103.33333333333334</v>
      </c>
      <c r="I34" s="62">
        <v>513</v>
      </c>
      <c r="J34" s="160">
        <v>7</v>
      </c>
      <c r="K34" s="41">
        <f t="shared" si="4"/>
        <v>106.87500000000001</v>
      </c>
      <c r="L34" s="62">
        <v>517</v>
      </c>
      <c r="M34" s="160">
        <v>7</v>
      </c>
      <c r="N34" s="41">
        <f t="shared" si="5"/>
        <v>107.70833333333334</v>
      </c>
    </row>
    <row r="35" spans="1:14" x14ac:dyDescent="0.4">
      <c r="A35" s="163">
        <v>2424</v>
      </c>
      <c r="B35" s="79" t="s">
        <v>154</v>
      </c>
      <c r="C35" s="62">
        <v>213</v>
      </c>
      <c r="D35" s="255">
        <v>7</v>
      </c>
      <c r="E35" s="41">
        <v>100</v>
      </c>
      <c r="F35" s="62">
        <v>253</v>
      </c>
      <c r="G35" s="160">
        <v>7</v>
      </c>
      <c r="H35" s="41">
        <f t="shared" si="3"/>
        <v>118.7793427230047</v>
      </c>
      <c r="I35" s="62">
        <v>271</v>
      </c>
      <c r="J35" s="160">
        <v>7</v>
      </c>
      <c r="K35" s="41">
        <f t="shared" si="4"/>
        <v>127.2300469483568</v>
      </c>
      <c r="L35" s="62">
        <v>267</v>
      </c>
      <c r="M35" s="160">
        <v>7</v>
      </c>
      <c r="N35" s="41">
        <f t="shared" si="5"/>
        <v>125.35211267605635</v>
      </c>
    </row>
    <row r="36" spans="1:14" x14ac:dyDescent="0.4">
      <c r="A36" s="163">
        <v>2446</v>
      </c>
      <c r="B36" s="79" t="s">
        <v>155</v>
      </c>
      <c r="C36" s="62">
        <v>700</v>
      </c>
      <c r="D36" s="255">
        <v>9</v>
      </c>
      <c r="E36" s="41">
        <v>100</v>
      </c>
      <c r="F36" s="62">
        <v>688</v>
      </c>
      <c r="G36" s="160">
        <v>9</v>
      </c>
      <c r="H36" s="41">
        <f t="shared" si="3"/>
        <v>98.285714285714292</v>
      </c>
      <c r="I36" s="62">
        <v>692</v>
      </c>
      <c r="J36" s="160">
        <v>9</v>
      </c>
      <c r="K36" s="41">
        <f t="shared" si="4"/>
        <v>98.857142857142861</v>
      </c>
      <c r="L36" s="62">
        <v>694</v>
      </c>
      <c r="M36" s="160">
        <v>9</v>
      </c>
      <c r="N36" s="41">
        <f t="shared" si="5"/>
        <v>99.142857142857139</v>
      </c>
    </row>
    <row r="37" spans="1:14" x14ac:dyDescent="0.4">
      <c r="A37" s="163">
        <v>2452</v>
      </c>
      <c r="B37" s="79" t="s">
        <v>156</v>
      </c>
      <c r="C37" s="62">
        <v>1917</v>
      </c>
      <c r="D37" s="255">
        <v>55</v>
      </c>
      <c r="E37" s="41">
        <v>100</v>
      </c>
      <c r="F37" s="62">
        <v>1980</v>
      </c>
      <c r="G37" s="160">
        <v>56</v>
      </c>
      <c r="H37" s="41">
        <f t="shared" si="3"/>
        <v>103.28638497652582</v>
      </c>
      <c r="I37" s="62">
        <v>1948</v>
      </c>
      <c r="J37" s="160">
        <v>56</v>
      </c>
      <c r="K37" s="41">
        <f t="shared" si="4"/>
        <v>101.61711006781428</v>
      </c>
      <c r="L37" s="62">
        <v>1936</v>
      </c>
      <c r="M37" s="160">
        <v>56</v>
      </c>
      <c r="N37" s="41">
        <f t="shared" si="5"/>
        <v>100.99113197704747</v>
      </c>
    </row>
    <row r="38" spans="1:14" x14ac:dyDescent="0.4">
      <c r="A38" s="163">
        <v>2463</v>
      </c>
      <c r="B38" s="79" t="s">
        <v>157</v>
      </c>
      <c r="C38" s="162">
        <v>4</v>
      </c>
      <c r="D38" s="255" t="s">
        <v>58</v>
      </c>
      <c r="E38" s="41">
        <v>100</v>
      </c>
      <c r="F38" s="162">
        <v>4</v>
      </c>
      <c r="G38" s="160" t="s">
        <v>58</v>
      </c>
      <c r="H38" s="41">
        <f t="shared" si="3"/>
        <v>100</v>
      </c>
      <c r="I38" s="162">
        <v>4</v>
      </c>
      <c r="J38" s="160">
        <v>0</v>
      </c>
      <c r="K38" s="41">
        <f t="shared" si="4"/>
        <v>100</v>
      </c>
      <c r="L38" s="162">
        <v>4</v>
      </c>
      <c r="M38" s="160">
        <v>0</v>
      </c>
      <c r="N38" s="41">
        <f t="shared" si="5"/>
        <v>100</v>
      </c>
    </row>
    <row r="39" spans="1:14" x14ac:dyDescent="0.4">
      <c r="A39" s="163">
        <v>2464</v>
      </c>
      <c r="B39" s="79" t="s">
        <v>158</v>
      </c>
      <c r="C39" s="62">
        <v>110</v>
      </c>
      <c r="D39" s="255">
        <v>4</v>
      </c>
      <c r="E39" s="41">
        <v>100</v>
      </c>
      <c r="F39" s="62">
        <v>91</v>
      </c>
      <c r="G39" s="160">
        <v>4</v>
      </c>
      <c r="H39" s="41">
        <f t="shared" si="3"/>
        <v>82.727272727272734</v>
      </c>
      <c r="I39" s="62">
        <v>91</v>
      </c>
      <c r="J39" s="160">
        <v>4</v>
      </c>
      <c r="K39" s="41">
        <f t="shared" si="4"/>
        <v>82.727272727272734</v>
      </c>
      <c r="L39" s="62">
        <v>88</v>
      </c>
      <c r="M39" s="160">
        <v>4</v>
      </c>
      <c r="N39" s="41">
        <f t="shared" si="5"/>
        <v>80</v>
      </c>
    </row>
    <row r="40" spans="1:14" x14ac:dyDescent="0.4">
      <c r="A40" s="163">
        <v>2469</v>
      </c>
      <c r="B40" s="79" t="s">
        <v>159</v>
      </c>
      <c r="C40" s="62">
        <v>273</v>
      </c>
      <c r="D40" s="255">
        <v>12</v>
      </c>
      <c r="E40" s="41">
        <v>100</v>
      </c>
      <c r="F40" s="62">
        <v>299</v>
      </c>
      <c r="G40" s="160">
        <v>12</v>
      </c>
      <c r="H40" s="41">
        <f t="shared" si="3"/>
        <v>109.52380952380953</v>
      </c>
      <c r="I40" s="62">
        <v>317</v>
      </c>
      <c r="J40" s="160">
        <v>12</v>
      </c>
      <c r="K40" s="41">
        <f t="shared" si="4"/>
        <v>116.11721611721613</v>
      </c>
      <c r="L40" s="62">
        <v>312</v>
      </c>
      <c r="M40" s="160">
        <v>12</v>
      </c>
      <c r="N40" s="41">
        <f t="shared" si="5"/>
        <v>114.28571428571428</v>
      </c>
    </row>
    <row r="41" spans="1:14" x14ac:dyDescent="0.4">
      <c r="A41" s="163">
        <v>2611</v>
      </c>
      <c r="B41" s="79" t="s">
        <v>160</v>
      </c>
      <c r="C41" s="62">
        <v>207</v>
      </c>
      <c r="D41" s="255">
        <v>6</v>
      </c>
      <c r="E41" s="41">
        <v>100</v>
      </c>
      <c r="F41" s="62">
        <v>224</v>
      </c>
      <c r="G41" s="160">
        <v>6</v>
      </c>
      <c r="H41" s="41">
        <f t="shared" si="3"/>
        <v>108.21256038647343</v>
      </c>
      <c r="I41" s="62">
        <v>223</v>
      </c>
      <c r="J41" s="160">
        <v>6</v>
      </c>
      <c r="K41" s="41">
        <f t="shared" si="4"/>
        <v>107.72946859903381</v>
      </c>
      <c r="L41" s="62">
        <v>196</v>
      </c>
      <c r="M41" s="160">
        <v>6</v>
      </c>
      <c r="N41" s="41">
        <f t="shared" si="5"/>
        <v>94.685990338164245</v>
      </c>
    </row>
    <row r="42" spans="1:14" x14ac:dyDescent="0.4">
      <c r="A42" s="161" t="s">
        <v>255</v>
      </c>
      <c r="B42" s="79" t="s">
        <v>161</v>
      </c>
      <c r="C42" s="62">
        <v>668</v>
      </c>
      <c r="D42" s="255">
        <v>38</v>
      </c>
      <c r="E42" s="41">
        <v>100</v>
      </c>
      <c r="F42" s="62">
        <v>655</v>
      </c>
      <c r="G42" s="160">
        <v>38</v>
      </c>
      <c r="H42" s="41">
        <f t="shared" si="3"/>
        <v>98.053892215568865</v>
      </c>
      <c r="I42" s="62">
        <v>664</v>
      </c>
      <c r="J42" s="160">
        <v>38</v>
      </c>
      <c r="K42" s="41">
        <f t="shared" si="4"/>
        <v>99.401197604790411</v>
      </c>
      <c r="L42" s="62">
        <v>657</v>
      </c>
      <c r="M42" s="160">
        <v>38</v>
      </c>
      <c r="N42" s="41">
        <f t="shared" si="5"/>
        <v>98.353293413173645</v>
      </c>
    </row>
    <row r="43" spans="1:14" x14ac:dyDescent="0.4">
      <c r="A43" s="163">
        <v>1800</v>
      </c>
      <c r="B43" s="79" t="s">
        <v>256</v>
      </c>
      <c r="C43" s="62">
        <v>598</v>
      </c>
      <c r="D43" s="255">
        <v>27</v>
      </c>
      <c r="E43" s="41">
        <v>100</v>
      </c>
      <c r="F43" s="62">
        <v>653</v>
      </c>
      <c r="G43" s="160">
        <v>27</v>
      </c>
      <c r="H43" s="41">
        <f t="shared" si="3"/>
        <v>109.19732441471572</v>
      </c>
      <c r="I43" s="62">
        <v>660</v>
      </c>
      <c r="J43" s="160">
        <v>27</v>
      </c>
      <c r="K43" s="41">
        <f t="shared" si="4"/>
        <v>110.36789297658862</v>
      </c>
      <c r="L43" s="62">
        <v>631</v>
      </c>
      <c r="M43" s="160">
        <v>27</v>
      </c>
      <c r="N43" s="41">
        <f t="shared" si="5"/>
        <v>105.51839464882944</v>
      </c>
    </row>
    <row r="44" spans="1:14" x14ac:dyDescent="0.4">
      <c r="A44" s="163">
        <v>2200</v>
      </c>
      <c r="B44" s="79" t="s">
        <v>162</v>
      </c>
      <c r="C44" s="62">
        <v>985</v>
      </c>
      <c r="D44" s="255">
        <v>9</v>
      </c>
      <c r="E44" s="41">
        <v>100</v>
      </c>
      <c r="F44" s="62">
        <v>946</v>
      </c>
      <c r="G44" s="160">
        <v>9</v>
      </c>
      <c r="H44" s="41">
        <f t="shared" si="3"/>
        <v>96.040609137055839</v>
      </c>
      <c r="I44" s="62">
        <v>1068</v>
      </c>
      <c r="J44" s="160">
        <v>9</v>
      </c>
      <c r="K44" s="41">
        <f t="shared" si="4"/>
        <v>108.42639593908629</v>
      </c>
      <c r="L44" s="62">
        <v>1128</v>
      </c>
      <c r="M44" s="160">
        <v>9</v>
      </c>
      <c r="N44" s="41">
        <f t="shared" si="5"/>
        <v>114.51776649746192</v>
      </c>
    </row>
    <row r="45" spans="1:14" x14ac:dyDescent="0.4">
      <c r="A45" s="163">
        <v>2900</v>
      </c>
      <c r="B45" s="79" t="s">
        <v>163</v>
      </c>
      <c r="C45" s="62">
        <v>1654</v>
      </c>
      <c r="D45" s="255">
        <v>5</v>
      </c>
      <c r="E45" s="41">
        <v>100</v>
      </c>
      <c r="F45" s="62">
        <v>1664</v>
      </c>
      <c r="G45" s="160">
        <v>5</v>
      </c>
      <c r="H45" s="41">
        <f t="shared" si="3"/>
        <v>100.60459492140265</v>
      </c>
      <c r="I45" s="62">
        <v>1661</v>
      </c>
      <c r="J45" s="160">
        <v>5</v>
      </c>
      <c r="K45" s="41">
        <f t="shared" si="4"/>
        <v>100.42321644498186</v>
      </c>
      <c r="L45" s="62">
        <v>1816</v>
      </c>
      <c r="M45" s="160">
        <v>5</v>
      </c>
      <c r="N45" s="41">
        <f t="shared" si="5"/>
        <v>109.7944377267231</v>
      </c>
    </row>
    <row r="46" spans="1:14" x14ac:dyDescent="0.4">
      <c r="A46" s="161">
        <v>2800</v>
      </c>
      <c r="B46" s="79" t="s">
        <v>164</v>
      </c>
      <c r="C46" s="162">
        <v>407</v>
      </c>
      <c r="D46" s="255">
        <v>3</v>
      </c>
      <c r="E46" s="41">
        <v>100</v>
      </c>
      <c r="F46" s="162">
        <v>413</v>
      </c>
      <c r="G46" s="160">
        <v>3</v>
      </c>
      <c r="H46" s="41">
        <f t="shared" si="3"/>
        <v>101.47420147420148</v>
      </c>
      <c r="I46" s="162">
        <v>408</v>
      </c>
      <c r="J46" s="160">
        <v>3</v>
      </c>
      <c r="K46" s="41">
        <f t="shared" si="4"/>
        <v>100.24570024570025</v>
      </c>
      <c r="L46" s="162">
        <v>431</v>
      </c>
      <c r="M46" s="160">
        <v>3</v>
      </c>
      <c r="N46" s="41">
        <f t="shared" si="5"/>
        <v>105.8968058968059</v>
      </c>
    </row>
    <row r="47" spans="1:14" x14ac:dyDescent="0.4">
      <c r="A47" s="161">
        <v>3000</v>
      </c>
      <c r="B47" s="79" t="s">
        <v>73</v>
      </c>
      <c r="C47" s="162">
        <v>388</v>
      </c>
      <c r="D47" s="255">
        <v>2</v>
      </c>
      <c r="E47" s="41">
        <v>100</v>
      </c>
      <c r="F47" s="162">
        <v>384</v>
      </c>
      <c r="G47" s="160">
        <v>1</v>
      </c>
      <c r="H47" s="41">
        <f t="shared" si="3"/>
        <v>98.969072164948457</v>
      </c>
      <c r="I47" s="162">
        <v>430</v>
      </c>
      <c r="J47" s="160">
        <v>1</v>
      </c>
      <c r="K47" s="41">
        <f t="shared" si="4"/>
        <v>110.82474226804125</v>
      </c>
      <c r="L47" s="162">
        <v>420</v>
      </c>
      <c r="M47" s="160">
        <v>1</v>
      </c>
      <c r="N47" s="41">
        <f t="shared" si="5"/>
        <v>108.24742268041237</v>
      </c>
    </row>
    <row r="48" spans="1:14" x14ac:dyDescent="0.4">
      <c r="A48" s="163"/>
      <c r="B48" s="78"/>
      <c r="C48" s="46"/>
      <c r="D48" s="258"/>
      <c r="E48" s="48"/>
      <c r="F48" s="46"/>
      <c r="G48" s="164"/>
      <c r="H48" s="48"/>
      <c r="I48" s="46"/>
      <c r="J48" s="69"/>
      <c r="K48" s="48"/>
      <c r="L48" s="46"/>
      <c r="M48" s="69"/>
      <c r="N48" s="48"/>
    </row>
    <row r="49" spans="1:14" x14ac:dyDescent="0.4">
      <c r="A49" s="208"/>
      <c r="B49" s="53"/>
      <c r="C49" s="17"/>
      <c r="D49" s="252"/>
      <c r="E49" s="17"/>
      <c r="F49" s="17"/>
      <c r="G49" s="206"/>
      <c r="H49" s="17"/>
      <c r="I49" s="17"/>
      <c r="J49" s="17"/>
      <c r="K49" s="17"/>
      <c r="L49" s="17"/>
      <c r="M49" s="17"/>
      <c r="N49" s="17"/>
    </row>
  </sheetData>
  <mergeCells count="18">
    <mergeCell ref="B28:B29"/>
    <mergeCell ref="C28:E28"/>
    <mergeCell ref="F28:H28"/>
    <mergeCell ref="I28:K28"/>
    <mergeCell ref="L28:N28"/>
    <mergeCell ref="C29:D29"/>
    <mergeCell ref="F29:G29"/>
    <mergeCell ref="I29:J29"/>
    <mergeCell ref="L29:M29"/>
    <mergeCell ref="B4:B5"/>
    <mergeCell ref="C4:E4"/>
    <mergeCell ref="F4:H4"/>
    <mergeCell ref="I4:K4"/>
    <mergeCell ref="L4:N4"/>
    <mergeCell ref="C5:D5"/>
    <mergeCell ref="F5:G5"/>
    <mergeCell ref="I5:J5"/>
    <mergeCell ref="L5:M5"/>
  </mergeCells>
  <phoneticPr fontId="2"/>
  <pageMargins left="0.51181102362204722" right="0.31496062992125984" top="0.74803149606299213" bottom="0.74803149606299213" header="0.31496062992125984" footer="0.31496062992125984"/>
  <pageSetup paperSize="9" scale="85" orientation="landscape" r:id="rId1"/>
  <rowBreaks count="1" manualBreakCount="1">
    <brk id="24" max="16383" man="1"/>
  </rowBreaks>
  <ignoredErrors>
    <ignoredError sqref="D48 J7:J9 G7:G23 M7:M8 J10:J20 J23 M10:M23 J21:J22 D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view="pageBreakPreview" topLeftCell="C1" zoomScaleNormal="100" zoomScaleSheetLayoutView="100" workbookViewId="0">
      <selection activeCell="I23" sqref="I23"/>
    </sheetView>
  </sheetViews>
  <sheetFormatPr defaultRowHeight="18.75" x14ac:dyDescent="0.4"/>
  <cols>
    <col min="1" max="1" width="14.75" customWidth="1"/>
    <col min="2" max="2" width="19.375" customWidth="1"/>
    <col min="3" max="3" width="15.625" customWidth="1"/>
    <col min="4" max="4" width="10.625" customWidth="1"/>
    <col min="5" max="5" width="15.625" customWidth="1"/>
    <col min="6" max="6" width="10.625" customWidth="1"/>
    <col min="7" max="7" width="15.625" customWidth="1"/>
    <col min="8" max="8" width="10.625" customWidth="1"/>
    <col min="9" max="9" width="15.625" style="249" customWidth="1"/>
    <col min="10" max="10" width="10.625" customWidth="1"/>
  </cols>
  <sheetData>
    <row r="1" spans="1:10" ht="34.5" customHeight="1" x14ac:dyDescent="0.4">
      <c r="A1" s="3" t="s">
        <v>89</v>
      </c>
      <c r="B1" s="1"/>
      <c r="C1" s="1"/>
      <c r="D1" s="1"/>
      <c r="E1" s="1"/>
      <c r="F1" s="1"/>
      <c r="G1" s="1"/>
      <c r="H1" s="1"/>
      <c r="I1" s="243"/>
    </row>
    <row r="2" spans="1:10" x14ac:dyDescent="0.4">
      <c r="A2" s="91"/>
      <c r="B2" s="281" t="s">
        <v>150</v>
      </c>
      <c r="C2" s="281" t="s">
        <v>287</v>
      </c>
      <c r="D2" s="281"/>
      <c r="E2" s="281" t="s">
        <v>93</v>
      </c>
      <c r="F2" s="281"/>
      <c r="G2" s="281" t="s">
        <v>286</v>
      </c>
      <c r="H2" s="281"/>
      <c r="I2" s="263" t="s">
        <v>253</v>
      </c>
      <c r="J2" s="264"/>
    </row>
    <row r="3" spans="1:10" x14ac:dyDescent="0.4">
      <c r="A3" s="17"/>
      <c r="B3" s="281"/>
      <c r="C3" s="166" t="s">
        <v>69</v>
      </c>
      <c r="D3" s="176" t="s">
        <v>233</v>
      </c>
      <c r="E3" s="166" t="s">
        <v>69</v>
      </c>
      <c r="F3" s="176" t="s">
        <v>233</v>
      </c>
      <c r="G3" s="166" t="s">
        <v>69</v>
      </c>
      <c r="H3" s="176" t="s">
        <v>233</v>
      </c>
      <c r="I3" s="244" t="s">
        <v>69</v>
      </c>
      <c r="J3" s="176" t="s">
        <v>233</v>
      </c>
    </row>
    <row r="4" spans="1:10" x14ac:dyDescent="0.4">
      <c r="A4" s="17"/>
      <c r="B4" s="157"/>
      <c r="C4" s="29" t="s">
        <v>70</v>
      </c>
      <c r="D4" s="30" t="s">
        <v>221</v>
      </c>
      <c r="E4" s="29" t="s">
        <v>70</v>
      </c>
      <c r="F4" s="30" t="s">
        <v>197</v>
      </c>
      <c r="G4" s="29" t="s">
        <v>70</v>
      </c>
      <c r="H4" s="30" t="s">
        <v>221</v>
      </c>
      <c r="I4" s="245" t="s">
        <v>70</v>
      </c>
      <c r="J4" s="30" t="s">
        <v>257</v>
      </c>
    </row>
    <row r="5" spans="1:10" x14ac:dyDescent="0.4">
      <c r="A5" s="101"/>
      <c r="B5" s="82" t="s">
        <v>151</v>
      </c>
      <c r="C5" s="37">
        <v>24427693</v>
      </c>
      <c r="D5" s="41">
        <v>100</v>
      </c>
      <c r="E5" s="37">
        <v>28613213</v>
      </c>
      <c r="F5" s="41">
        <f>E5/C5*100</f>
        <v>117.13432373658863</v>
      </c>
      <c r="G5" s="37">
        <v>31503266</v>
      </c>
      <c r="H5" s="41">
        <f>G5/C5*100</f>
        <v>128.965375485929</v>
      </c>
      <c r="I5" s="246">
        <v>32426765</v>
      </c>
      <c r="J5" s="41">
        <f>I5/C5*100</f>
        <v>132.74591669381138</v>
      </c>
    </row>
    <row r="6" spans="1:10" x14ac:dyDescent="0.4">
      <c r="A6" s="101"/>
      <c r="B6" s="79"/>
      <c r="C6" s="37"/>
      <c r="D6" s="41"/>
      <c r="E6" s="37"/>
      <c r="F6" s="41"/>
      <c r="G6" s="37"/>
      <c r="H6" s="41"/>
      <c r="I6" s="246"/>
      <c r="J6" s="41"/>
    </row>
    <row r="7" spans="1:10" x14ac:dyDescent="0.4">
      <c r="A7" s="163">
        <v>2421</v>
      </c>
      <c r="B7" s="79" t="s">
        <v>152</v>
      </c>
      <c r="C7" s="37">
        <v>1025444</v>
      </c>
      <c r="D7" s="41">
        <v>100</v>
      </c>
      <c r="E7" s="37">
        <v>1091710</v>
      </c>
      <c r="F7" s="41">
        <f t="shared" ref="F7:F21" si="0">E7/C7*100</f>
        <v>106.46217638408338</v>
      </c>
      <c r="G7" s="37">
        <v>1134436</v>
      </c>
      <c r="H7" s="41">
        <f t="shared" ref="H7:H21" si="1">G7/C7*100</f>
        <v>110.62876178513892</v>
      </c>
      <c r="I7" s="247">
        <v>1192022</v>
      </c>
      <c r="J7" s="41">
        <f t="shared" ref="J7:J21" si="2">I7/C7*100</f>
        <v>116.24447556375578</v>
      </c>
    </row>
    <row r="8" spans="1:10" x14ac:dyDescent="0.4">
      <c r="A8" s="163">
        <v>2423</v>
      </c>
      <c r="B8" s="79" t="s">
        <v>153</v>
      </c>
      <c r="C8" s="37">
        <v>800090</v>
      </c>
      <c r="D8" s="41">
        <v>100</v>
      </c>
      <c r="E8" s="37">
        <v>855251</v>
      </c>
      <c r="F8" s="41">
        <f t="shared" si="0"/>
        <v>106.89434938569411</v>
      </c>
      <c r="G8" s="37">
        <v>889775</v>
      </c>
      <c r="H8" s="41">
        <f t="shared" si="1"/>
        <v>111.20936394655601</v>
      </c>
      <c r="I8" s="246">
        <v>853246</v>
      </c>
      <c r="J8" s="41">
        <f t="shared" si="2"/>
        <v>106.64375257783499</v>
      </c>
    </row>
    <row r="9" spans="1:10" x14ac:dyDescent="0.4">
      <c r="A9" s="163">
        <v>2424</v>
      </c>
      <c r="B9" s="210" t="s">
        <v>154</v>
      </c>
      <c r="C9" s="105" t="s">
        <v>258</v>
      </c>
      <c r="D9" s="211" t="s">
        <v>49</v>
      </c>
      <c r="E9" s="105" t="s">
        <v>258</v>
      </c>
      <c r="F9" s="38" t="s">
        <v>258</v>
      </c>
      <c r="G9" s="105" t="s">
        <v>258</v>
      </c>
      <c r="H9" s="38" t="s">
        <v>258</v>
      </c>
      <c r="I9" s="247" t="s">
        <v>258</v>
      </c>
      <c r="J9" s="38" t="s">
        <v>258</v>
      </c>
    </row>
    <row r="10" spans="1:10" x14ac:dyDescent="0.4">
      <c r="A10" s="163">
        <v>2446</v>
      </c>
      <c r="B10" s="210" t="s">
        <v>155</v>
      </c>
      <c r="C10" s="37">
        <v>1168437</v>
      </c>
      <c r="D10" s="41">
        <v>100</v>
      </c>
      <c r="E10" s="37">
        <v>1177799</v>
      </c>
      <c r="F10" s="41">
        <f t="shared" si="0"/>
        <v>100.80124131639103</v>
      </c>
      <c r="G10" s="37">
        <v>1323136</v>
      </c>
      <c r="H10" s="41">
        <f t="shared" si="1"/>
        <v>113.23982379880131</v>
      </c>
      <c r="I10" s="246">
        <v>1499155</v>
      </c>
      <c r="J10" s="41">
        <f t="shared" si="2"/>
        <v>128.30430737814703</v>
      </c>
    </row>
    <row r="11" spans="1:10" x14ac:dyDescent="0.4">
      <c r="A11" s="163">
        <v>2452</v>
      </c>
      <c r="B11" s="210" t="s">
        <v>156</v>
      </c>
      <c r="C11" s="37">
        <v>2790265</v>
      </c>
      <c r="D11" s="41">
        <v>100</v>
      </c>
      <c r="E11" s="37">
        <v>3096838</v>
      </c>
      <c r="F11" s="41">
        <f t="shared" si="0"/>
        <v>110.9872359793783</v>
      </c>
      <c r="G11" s="37">
        <v>3111231</v>
      </c>
      <c r="H11" s="41">
        <f t="shared" si="1"/>
        <v>111.50306512105482</v>
      </c>
      <c r="I11" s="246">
        <v>3238043</v>
      </c>
      <c r="J11" s="41">
        <f t="shared" si="2"/>
        <v>116.04786642128973</v>
      </c>
    </row>
    <row r="12" spans="1:10" x14ac:dyDescent="0.4">
      <c r="A12" s="163">
        <v>2463</v>
      </c>
      <c r="B12" s="210" t="s">
        <v>157</v>
      </c>
      <c r="C12" s="105" t="s">
        <v>258</v>
      </c>
      <c r="D12" s="211" t="s">
        <v>49</v>
      </c>
      <c r="E12" s="105" t="s">
        <v>258</v>
      </c>
      <c r="F12" s="105" t="s">
        <v>258</v>
      </c>
      <c r="G12" s="105" t="s">
        <v>258</v>
      </c>
      <c r="H12" s="38" t="s">
        <v>258</v>
      </c>
      <c r="I12" s="247" t="s">
        <v>258</v>
      </c>
      <c r="J12" s="38" t="s">
        <v>258</v>
      </c>
    </row>
    <row r="13" spans="1:10" x14ac:dyDescent="0.4">
      <c r="A13" s="163">
        <v>2464</v>
      </c>
      <c r="B13" s="210" t="s">
        <v>158</v>
      </c>
      <c r="C13" s="37">
        <v>99296</v>
      </c>
      <c r="D13" s="41">
        <v>100</v>
      </c>
      <c r="E13" s="37">
        <v>95794</v>
      </c>
      <c r="F13" s="41">
        <f t="shared" si="0"/>
        <v>96.473171124718021</v>
      </c>
      <c r="G13" s="37">
        <v>96998</v>
      </c>
      <c r="H13" s="41">
        <f t="shared" si="1"/>
        <v>97.685707379954877</v>
      </c>
      <c r="I13" s="246">
        <v>97156</v>
      </c>
      <c r="J13" s="41">
        <f t="shared" si="2"/>
        <v>97.84482758620689</v>
      </c>
    </row>
    <row r="14" spans="1:10" x14ac:dyDescent="0.4">
      <c r="A14" s="163">
        <v>2469</v>
      </c>
      <c r="B14" s="79" t="s">
        <v>159</v>
      </c>
      <c r="C14" s="37">
        <v>229495</v>
      </c>
      <c r="D14" s="41">
        <v>100</v>
      </c>
      <c r="E14" s="37">
        <v>251108</v>
      </c>
      <c r="F14" s="41">
        <f t="shared" si="0"/>
        <v>109.41763437111919</v>
      </c>
      <c r="G14" s="37">
        <v>291660</v>
      </c>
      <c r="H14" s="41">
        <f t="shared" si="1"/>
        <v>127.08773611625526</v>
      </c>
      <c r="I14" s="246">
        <v>292339</v>
      </c>
      <c r="J14" s="41">
        <f t="shared" si="2"/>
        <v>127.38360312860846</v>
      </c>
    </row>
    <row r="15" spans="1:10" x14ac:dyDescent="0.4">
      <c r="A15" s="163">
        <v>2611</v>
      </c>
      <c r="B15" s="79" t="s">
        <v>160</v>
      </c>
      <c r="C15" s="37">
        <v>330845</v>
      </c>
      <c r="D15" s="41">
        <v>100</v>
      </c>
      <c r="E15" s="37">
        <v>573598</v>
      </c>
      <c r="F15" s="41">
        <f t="shared" si="0"/>
        <v>173.37363417914733</v>
      </c>
      <c r="G15" s="37">
        <v>531080</v>
      </c>
      <c r="H15" s="41">
        <f t="shared" si="1"/>
        <v>160.52229896174944</v>
      </c>
      <c r="I15" s="246">
        <v>412268</v>
      </c>
      <c r="J15" s="41">
        <f t="shared" si="2"/>
        <v>124.61061826535085</v>
      </c>
    </row>
    <row r="16" spans="1:10" x14ac:dyDescent="0.4">
      <c r="A16" s="161" t="s">
        <v>259</v>
      </c>
      <c r="B16" s="79" t="s">
        <v>161</v>
      </c>
      <c r="C16" s="37">
        <v>749585</v>
      </c>
      <c r="D16" s="41">
        <v>100</v>
      </c>
      <c r="E16" s="37">
        <v>801289</v>
      </c>
      <c r="F16" s="41">
        <f t="shared" si="0"/>
        <v>106.89768338480626</v>
      </c>
      <c r="G16" s="37">
        <v>819104</v>
      </c>
      <c r="H16" s="41">
        <f t="shared" si="1"/>
        <v>109.27433179692763</v>
      </c>
      <c r="I16" s="246">
        <v>802787</v>
      </c>
      <c r="J16" s="41">
        <f t="shared" si="2"/>
        <v>107.09752729843846</v>
      </c>
    </row>
    <row r="17" spans="1:10" x14ac:dyDescent="0.4">
      <c r="A17" s="163">
        <v>1800</v>
      </c>
      <c r="B17" s="79" t="s">
        <v>260</v>
      </c>
      <c r="C17" s="37">
        <v>922139</v>
      </c>
      <c r="D17" s="41">
        <v>100</v>
      </c>
      <c r="E17" s="37">
        <v>1009586</v>
      </c>
      <c r="F17" s="41">
        <f t="shared" si="0"/>
        <v>109.48306057980413</v>
      </c>
      <c r="G17" s="37">
        <v>1017502</v>
      </c>
      <c r="H17" s="41">
        <f t="shared" si="1"/>
        <v>110.3414994919421</v>
      </c>
      <c r="I17" s="246">
        <v>1028677</v>
      </c>
      <c r="J17" s="41">
        <f t="shared" si="2"/>
        <v>111.55335583897872</v>
      </c>
    </row>
    <row r="18" spans="1:10" x14ac:dyDescent="0.4">
      <c r="A18" s="163">
        <v>2200</v>
      </c>
      <c r="B18" s="79" t="s">
        <v>162</v>
      </c>
      <c r="C18" s="37">
        <v>5170265</v>
      </c>
      <c r="D18" s="41">
        <v>100</v>
      </c>
      <c r="E18" s="37">
        <v>5617817</v>
      </c>
      <c r="F18" s="41">
        <f t="shared" si="0"/>
        <v>108.65626810231197</v>
      </c>
      <c r="G18" s="37">
        <v>7547213</v>
      </c>
      <c r="H18" s="41">
        <f t="shared" si="1"/>
        <v>145.97342689397931</v>
      </c>
      <c r="I18" s="246">
        <v>7533062</v>
      </c>
      <c r="J18" s="41">
        <f t="shared" si="2"/>
        <v>145.69972718999898</v>
      </c>
    </row>
    <row r="19" spans="1:10" x14ac:dyDescent="0.4">
      <c r="A19" s="163">
        <v>2900</v>
      </c>
      <c r="B19" s="79" t="s">
        <v>163</v>
      </c>
      <c r="C19" s="37">
        <v>5733189</v>
      </c>
      <c r="D19" s="41">
        <v>100</v>
      </c>
      <c r="E19" s="37">
        <v>5948795</v>
      </c>
      <c r="F19" s="41">
        <f t="shared" si="0"/>
        <v>103.7606644399827</v>
      </c>
      <c r="G19" s="37">
        <v>6415152</v>
      </c>
      <c r="H19" s="41">
        <f t="shared" si="1"/>
        <v>111.89500293815536</v>
      </c>
      <c r="I19" s="246">
        <v>6301136</v>
      </c>
      <c r="J19" s="41">
        <f t="shared" si="2"/>
        <v>109.9063017109675</v>
      </c>
    </row>
    <row r="20" spans="1:10" x14ac:dyDescent="0.4">
      <c r="A20" s="161">
        <v>2800</v>
      </c>
      <c r="B20" s="79" t="s">
        <v>164</v>
      </c>
      <c r="C20" s="105">
        <v>707645</v>
      </c>
      <c r="D20" s="41">
        <v>100</v>
      </c>
      <c r="E20" s="105">
        <v>793316</v>
      </c>
      <c r="F20" s="41">
        <f t="shared" si="0"/>
        <v>112.10649407541918</v>
      </c>
      <c r="G20" s="105">
        <v>872542</v>
      </c>
      <c r="H20" s="41">
        <f t="shared" si="1"/>
        <v>123.30222074627815</v>
      </c>
      <c r="I20" s="247">
        <v>710460</v>
      </c>
      <c r="J20" s="41">
        <f t="shared" si="2"/>
        <v>100.39779833108409</v>
      </c>
    </row>
    <row r="21" spans="1:10" x14ac:dyDescent="0.4">
      <c r="A21" s="161">
        <v>3000</v>
      </c>
      <c r="B21" s="79" t="s">
        <v>73</v>
      </c>
      <c r="C21" s="105">
        <v>4335936</v>
      </c>
      <c r="D21" s="41">
        <v>100</v>
      </c>
      <c r="E21" s="105">
        <v>6756951</v>
      </c>
      <c r="F21" s="41">
        <f t="shared" si="0"/>
        <v>155.83604093787363</v>
      </c>
      <c r="G21" s="105">
        <v>6917367</v>
      </c>
      <c r="H21" s="41">
        <f t="shared" si="1"/>
        <v>159.53572654208918</v>
      </c>
      <c r="I21" s="247">
        <v>8019878</v>
      </c>
      <c r="J21" s="41">
        <f t="shared" si="2"/>
        <v>184.96301605927763</v>
      </c>
    </row>
    <row r="22" spans="1:10" x14ac:dyDescent="0.4">
      <c r="A22" s="163"/>
      <c r="B22" s="78"/>
      <c r="C22" s="52"/>
      <c r="D22" s="48"/>
      <c r="E22" s="52"/>
      <c r="F22" s="48"/>
      <c r="G22" s="52"/>
      <c r="H22" s="48"/>
      <c r="I22" s="248"/>
      <c r="J22" s="48"/>
    </row>
  </sheetData>
  <mergeCells count="5">
    <mergeCell ref="B2:B3"/>
    <mergeCell ref="C2:D2"/>
    <mergeCell ref="E2:F2"/>
    <mergeCell ref="G2:H2"/>
    <mergeCell ref="I2:J2"/>
  </mergeCells>
  <phoneticPr fontId="2"/>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INDEX</vt:lpstr>
      <vt:lpstr>第1表</vt:lpstr>
      <vt:lpstr>第2表・3表</vt:lpstr>
      <vt:lpstr>第4表①</vt:lpstr>
      <vt:lpstr>第4表②</vt:lpstr>
      <vt:lpstr>第5表</vt:lpstr>
      <vt:lpstr>第6表・7表</vt:lpstr>
      <vt:lpstr>第8表</vt:lpstr>
      <vt:lpstr>第1表!Print_Area</vt:lpstr>
      <vt:lpstr>第4表①!Print_Area</vt:lpstr>
      <vt:lpstr>第4表②!Print_Area</vt:lpstr>
      <vt:lpstr>第6表・7表!Print_Area</vt:lpstr>
      <vt:lpstr>第8表!Print_Area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照美</dc:creator>
  <cp:lastModifiedBy>沼田　照美</cp:lastModifiedBy>
  <cp:lastPrinted>2024-03-13T23:23:44Z</cp:lastPrinted>
  <dcterms:created xsi:type="dcterms:W3CDTF">2023-07-10T23:38:09Z</dcterms:created>
  <dcterms:modified xsi:type="dcterms:W3CDTF">2026-03-17T05:08:32Z</dcterms:modified>
</cp:coreProperties>
</file>