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0.53\share\各部\100_総務部\10_総務課\50_情報統計室（統計チーム）\050_統計データ分析\10_集計・公表資料\20_燕市の工業（工業統計・経セン）\R04_2022燕市の工業（2022年経済構造実態調査））\加工作業中沼田\確認してほしいファイル\"/>
    </mc:Choice>
  </mc:AlternateContent>
  <bookViews>
    <workbookView xWindow="0" yWindow="0" windowWidth="20520" windowHeight="0"/>
  </bookViews>
  <sheets>
    <sheet name="INDEX" sheetId="3" r:id="rId1"/>
    <sheet name="第1表" sheetId="1" r:id="rId2"/>
    <sheet name="第2表・3表" sheetId="2" r:id="rId3"/>
    <sheet name="第4表①" sheetId="4" r:id="rId4"/>
    <sheet name="第4表②" sheetId="5" r:id="rId5"/>
    <sheet name="第5表" sheetId="6" r:id="rId6"/>
    <sheet name="第6表・7表" sheetId="7" r:id="rId7"/>
    <sheet name="第8表" sheetId="8" r:id="rId8"/>
  </sheets>
  <definedNames>
    <definedName name="_xlnm.Print_Area" localSheetId="3">第4表①!$A$1:$G$39</definedName>
    <definedName name="_xlnm.Print_Area" localSheetId="6">第6表・7表!$A$1:$N$44</definedName>
    <definedName name="_xlnm.Print_Area" localSheetId="7">第8表!$A$1:$J$22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 i="6" l="1"/>
  <c r="J17" i="6"/>
  <c r="F7" i="6" l="1"/>
  <c r="G7" i="6"/>
  <c r="F41" i="2" l="1"/>
  <c r="D41" i="2"/>
  <c r="P17" i="1" l="1"/>
  <c r="O17" i="1"/>
  <c r="K17" i="1"/>
  <c r="J17" i="1"/>
  <c r="G17" i="1"/>
  <c r="F17" i="1"/>
  <c r="P16" i="1"/>
  <c r="O16" i="1"/>
  <c r="K16" i="1"/>
  <c r="J16" i="1"/>
  <c r="G16" i="1"/>
  <c r="F16" i="1"/>
  <c r="P15" i="1"/>
  <c r="O15" i="1"/>
  <c r="K15" i="1"/>
  <c r="J15" i="1"/>
  <c r="G15" i="1"/>
  <c r="F15" i="1"/>
  <c r="P14" i="1"/>
  <c r="O14" i="1"/>
  <c r="K14" i="1"/>
  <c r="J14" i="1"/>
  <c r="G14" i="1"/>
  <c r="F14" i="1"/>
  <c r="P13" i="1"/>
  <c r="O13" i="1"/>
  <c r="K13" i="1"/>
  <c r="J13" i="1"/>
  <c r="G13" i="1"/>
  <c r="F13" i="1"/>
  <c r="P12" i="1"/>
  <c r="O12" i="1"/>
  <c r="K12" i="1"/>
  <c r="J12" i="1"/>
  <c r="G12" i="1"/>
  <c r="F12" i="1"/>
  <c r="P11" i="1"/>
  <c r="O11" i="1"/>
  <c r="K11" i="1"/>
  <c r="J11" i="1"/>
  <c r="G11" i="1"/>
  <c r="F11" i="1"/>
  <c r="P10" i="1"/>
  <c r="O10" i="1"/>
  <c r="K10" i="1"/>
  <c r="J10" i="1"/>
  <c r="G10" i="1"/>
  <c r="F10" i="1"/>
  <c r="P9" i="1"/>
  <c r="O9" i="1"/>
  <c r="K9" i="1"/>
  <c r="J9" i="1"/>
  <c r="G9" i="1"/>
  <c r="F9" i="1"/>
  <c r="P8" i="1"/>
  <c r="O8" i="1"/>
  <c r="K8" i="1"/>
  <c r="J8" i="1"/>
  <c r="G8" i="1"/>
  <c r="F8" i="1"/>
  <c r="P7" i="1"/>
  <c r="O7" i="1"/>
  <c r="K7" i="1"/>
  <c r="J7" i="1"/>
  <c r="G7" i="1"/>
  <c r="F7" i="1"/>
  <c r="O6" i="1"/>
  <c r="J6" i="1"/>
  <c r="F6" i="1"/>
  <c r="P17" i="6" l="1"/>
  <c r="O17" i="6"/>
  <c r="G17" i="6"/>
  <c r="F17" i="6"/>
  <c r="P16" i="6"/>
  <c r="O16" i="6"/>
  <c r="K16" i="6"/>
  <c r="J16" i="6"/>
  <c r="G16" i="6"/>
  <c r="F16" i="6"/>
  <c r="P15" i="6"/>
  <c r="O15" i="6"/>
  <c r="K15" i="6"/>
  <c r="J15" i="6"/>
  <c r="G15" i="6"/>
  <c r="F15" i="6"/>
  <c r="P14" i="6"/>
  <c r="O14" i="6"/>
  <c r="K14" i="6"/>
  <c r="J14" i="6"/>
  <c r="G14" i="6"/>
  <c r="F14" i="6"/>
  <c r="P13" i="6"/>
  <c r="O13" i="6"/>
  <c r="K13" i="6"/>
  <c r="J13" i="6"/>
  <c r="G13" i="6"/>
  <c r="F13" i="6"/>
  <c r="P12" i="6"/>
  <c r="O12" i="6"/>
  <c r="K12" i="6"/>
  <c r="J12" i="6"/>
  <c r="G12" i="6"/>
  <c r="F12" i="6"/>
  <c r="P11" i="6"/>
  <c r="O11" i="6"/>
  <c r="K11" i="6"/>
  <c r="J11" i="6"/>
  <c r="G11" i="6"/>
  <c r="F11" i="6"/>
  <c r="P10" i="6"/>
  <c r="O10" i="6"/>
  <c r="K10" i="6"/>
  <c r="J10" i="6"/>
  <c r="G10" i="6"/>
  <c r="F10" i="6"/>
  <c r="P9" i="6"/>
  <c r="O9" i="6"/>
  <c r="K9" i="6"/>
  <c r="J9" i="6"/>
  <c r="G9" i="6"/>
  <c r="F9" i="6"/>
  <c r="P8" i="6"/>
  <c r="O8" i="6"/>
  <c r="K8" i="6"/>
  <c r="J8" i="6"/>
  <c r="G8" i="6"/>
  <c r="F8" i="6"/>
  <c r="P7" i="6"/>
  <c r="O7" i="6"/>
  <c r="K7" i="6"/>
  <c r="J7" i="6"/>
  <c r="N7" i="7" l="1"/>
  <c r="K7" i="7"/>
  <c r="H7" i="7"/>
  <c r="F29" i="4"/>
  <c r="F28" i="4"/>
  <c r="F27" i="4"/>
  <c r="F26" i="4"/>
  <c r="F25" i="4"/>
  <c r="F24" i="4"/>
  <c r="F23" i="4"/>
  <c r="F22" i="4"/>
  <c r="F21" i="4"/>
  <c r="F20" i="4"/>
  <c r="F19" i="4"/>
  <c r="F18" i="4"/>
  <c r="F16" i="4"/>
  <c r="F13" i="4"/>
  <c r="F12" i="4"/>
  <c r="F11" i="4"/>
  <c r="F10" i="4"/>
  <c r="F7" i="4"/>
  <c r="F32" i="4"/>
  <c r="G37" i="4"/>
  <c r="F37" i="4"/>
  <c r="G36" i="4"/>
  <c r="F36" i="4"/>
  <c r="G35" i="4"/>
  <c r="F35" i="4"/>
  <c r="G34" i="4"/>
  <c r="F34" i="4"/>
  <c r="G33" i="4"/>
  <c r="F33" i="4"/>
  <c r="G32" i="4"/>
  <c r="G29" i="4"/>
  <c r="G28" i="4"/>
  <c r="G27" i="4"/>
  <c r="G26" i="4"/>
  <c r="G25" i="4"/>
  <c r="G24" i="4"/>
  <c r="G23" i="4"/>
  <c r="G22" i="4"/>
  <c r="G21" i="4"/>
  <c r="G20" i="4"/>
  <c r="G19" i="4"/>
  <c r="G18" i="4"/>
  <c r="G16" i="4"/>
  <c r="G13" i="4"/>
  <c r="G12" i="4"/>
  <c r="G11" i="4"/>
  <c r="G10" i="4"/>
  <c r="G7" i="4"/>
  <c r="G5" i="4"/>
  <c r="N44" i="7" l="1"/>
  <c r="K44" i="7"/>
  <c r="H44" i="7"/>
  <c r="N43" i="7"/>
  <c r="K43" i="7"/>
  <c r="H43" i="7"/>
  <c r="N42" i="7"/>
  <c r="K42" i="7"/>
  <c r="H42" i="7"/>
  <c r="N41" i="7"/>
  <c r="K41" i="7"/>
  <c r="H41" i="7"/>
  <c r="N40" i="7"/>
  <c r="K40" i="7"/>
  <c r="H40" i="7"/>
  <c r="N39" i="7"/>
  <c r="K39" i="7"/>
  <c r="H39" i="7"/>
  <c r="N38" i="7"/>
  <c r="K38" i="7"/>
  <c r="H38" i="7"/>
  <c r="N37" i="7"/>
  <c r="K37" i="7"/>
  <c r="H37" i="7"/>
  <c r="N36" i="7"/>
  <c r="K36" i="7"/>
  <c r="H36" i="7"/>
  <c r="N35" i="7"/>
  <c r="K35" i="7"/>
  <c r="H35" i="7"/>
  <c r="N34" i="7"/>
  <c r="K34" i="7"/>
  <c r="H34" i="7"/>
  <c r="N33" i="7"/>
  <c r="K33" i="7"/>
  <c r="H33" i="7"/>
  <c r="N32" i="7"/>
  <c r="K32" i="7"/>
  <c r="H32" i="7"/>
  <c r="N31" i="7"/>
  <c r="K31" i="7"/>
  <c r="H31" i="7"/>
  <c r="N30" i="7"/>
  <c r="K30" i="7"/>
  <c r="H30" i="7"/>
  <c r="N28" i="7"/>
  <c r="K28" i="7"/>
  <c r="F28" i="7"/>
  <c r="H28" i="7" s="1"/>
  <c r="N21" i="7"/>
  <c r="K21" i="7"/>
  <c r="H21" i="7"/>
  <c r="N20" i="7"/>
  <c r="K20" i="7"/>
  <c r="H20" i="7"/>
  <c r="N19" i="7"/>
  <c r="K19" i="7"/>
  <c r="H19" i="7"/>
  <c r="N18" i="7"/>
  <c r="K18" i="7"/>
  <c r="H18" i="7"/>
  <c r="N17" i="7"/>
  <c r="K17" i="7"/>
  <c r="H17" i="7"/>
  <c r="N16" i="7"/>
  <c r="K16" i="7"/>
  <c r="H16" i="7"/>
  <c r="N15" i="7"/>
  <c r="K15" i="7"/>
  <c r="H15" i="7"/>
  <c r="N14" i="7"/>
  <c r="K14" i="7"/>
  <c r="H14" i="7"/>
  <c r="N13" i="7"/>
  <c r="K13" i="7"/>
  <c r="H13" i="7"/>
  <c r="N12" i="7"/>
  <c r="K12" i="7"/>
  <c r="H12" i="7"/>
  <c r="N11" i="7"/>
  <c r="K11" i="7"/>
  <c r="H11" i="7"/>
  <c r="N10" i="7"/>
  <c r="K10" i="7"/>
  <c r="H10" i="7"/>
  <c r="N9" i="7"/>
  <c r="K9" i="7"/>
  <c r="H9" i="7"/>
  <c r="N8" i="7"/>
  <c r="K8" i="7"/>
  <c r="H8" i="7"/>
  <c r="N5" i="7"/>
  <c r="K5" i="7"/>
  <c r="F5" i="7"/>
  <c r="H5" i="7" s="1"/>
  <c r="M38" i="5"/>
  <c r="L38" i="5"/>
  <c r="H38" i="5"/>
  <c r="G38" i="5"/>
  <c r="D38" i="5"/>
  <c r="C38" i="5"/>
  <c r="J37" i="5"/>
  <c r="I37" i="5"/>
  <c r="F37" i="5"/>
  <c r="E37" i="5"/>
  <c r="J36" i="5"/>
  <c r="I36" i="5"/>
  <c r="F36" i="5"/>
  <c r="E36" i="5"/>
  <c r="J35" i="5"/>
  <c r="I35" i="5"/>
  <c r="F35" i="5"/>
  <c r="E35" i="5"/>
  <c r="J34" i="5"/>
  <c r="I34" i="5"/>
  <c r="F34" i="5"/>
  <c r="E34" i="5"/>
  <c r="J33" i="5"/>
  <c r="I33" i="5"/>
  <c r="F33" i="5"/>
  <c r="E33" i="5"/>
  <c r="J32" i="5"/>
  <c r="I32" i="5"/>
  <c r="F32" i="5"/>
  <c r="E32" i="5"/>
  <c r="J29" i="5"/>
  <c r="I29" i="5"/>
  <c r="F29" i="5"/>
  <c r="E29" i="5"/>
  <c r="J28" i="5"/>
  <c r="I28" i="5"/>
  <c r="F28" i="5"/>
  <c r="E28" i="5"/>
  <c r="J27" i="5"/>
  <c r="I27" i="5"/>
  <c r="F27" i="5"/>
  <c r="E27" i="5"/>
  <c r="J26" i="5"/>
  <c r="I26" i="5"/>
  <c r="F26" i="5"/>
  <c r="E26" i="5"/>
  <c r="J25" i="5"/>
  <c r="I25" i="5"/>
  <c r="F25" i="5"/>
  <c r="E25" i="5"/>
  <c r="J24" i="5"/>
  <c r="I24" i="5"/>
  <c r="F24" i="5"/>
  <c r="E24" i="5"/>
  <c r="J23" i="5"/>
  <c r="I23" i="5"/>
  <c r="F23" i="5"/>
  <c r="E23" i="5"/>
  <c r="J22" i="5"/>
  <c r="I22" i="5"/>
  <c r="F22" i="5"/>
  <c r="E22" i="5"/>
  <c r="J21" i="5"/>
  <c r="I21" i="5"/>
  <c r="F21" i="5"/>
  <c r="E21" i="5"/>
  <c r="J20" i="5"/>
  <c r="I20" i="5"/>
  <c r="F20" i="5"/>
  <c r="E20" i="5"/>
  <c r="J19" i="5"/>
  <c r="I19" i="5"/>
  <c r="F19" i="5"/>
  <c r="E19" i="5"/>
  <c r="J18" i="5"/>
  <c r="I18" i="5"/>
  <c r="F18" i="5"/>
  <c r="E18" i="5"/>
  <c r="J16" i="5"/>
  <c r="I16" i="5"/>
  <c r="F16" i="5"/>
  <c r="E16" i="5"/>
  <c r="J13" i="5"/>
  <c r="I13" i="5"/>
  <c r="F13" i="5"/>
  <c r="E13" i="5"/>
  <c r="J12" i="5"/>
  <c r="I12" i="5"/>
  <c r="F12" i="5"/>
  <c r="E12" i="5"/>
  <c r="J11" i="5"/>
  <c r="I11" i="5"/>
  <c r="F11" i="5"/>
  <c r="E11" i="5"/>
  <c r="J10" i="5"/>
  <c r="I10" i="5"/>
  <c r="F10" i="5"/>
  <c r="E10" i="5"/>
  <c r="J9" i="5"/>
  <c r="I9" i="5"/>
  <c r="F9" i="5"/>
  <c r="E9" i="5"/>
  <c r="J7" i="5"/>
  <c r="I7" i="5"/>
  <c r="F7" i="5"/>
  <c r="E7" i="5"/>
  <c r="J5" i="5"/>
  <c r="F5" i="5"/>
  <c r="J83" i="2"/>
  <c r="J82" i="2"/>
  <c r="J81" i="2"/>
  <c r="J80" i="2"/>
  <c r="J79" i="2"/>
  <c r="J78" i="2"/>
  <c r="J77" i="2"/>
  <c r="K74" i="2"/>
  <c r="J74" i="2"/>
  <c r="K73" i="2"/>
  <c r="J73" i="2"/>
  <c r="K72" i="2"/>
  <c r="J72" i="2"/>
  <c r="K71" i="2"/>
  <c r="J71" i="2"/>
  <c r="K70" i="2"/>
  <c r="J70" i="2"/>
  <c r="K69" i="2"/>
  <c r="J69" i="2"/>
  <c r="K68" i="2"/>
  <c r="J68" i="2"/>
  <c r="K67" i="2"/>
  <c r="J67" i="2"/>
  <c r="K66" i="2"/>
  <c r="J66" i="2"/>
  <c r="K65" i="2"/>
  <c r="J65" i="2"/>
  <c r="K64" i="2"/>
  <c r="J64" i="2"/>
  <c r="K63" i="2"/>
  <c r="J63" i="2"/>
  <c r="K62" i="2"/>
  <c r="J62" i="2"/>
  <c r="K61" i="2"/>
  <c r="J61" i="2"/>
  <c r="K60" i="2"/>
  <c r="J60" i="2"/>
  <c r="K59" i="2"/>
  <c r="J59" i="2"/>
  <c r="K58" i="2"/>
  <c r="J58" i="2"/>
  <c r="K57" i="2"/>
  <c r="J57" i="2"/>
  <c r="K56" i="2"/>
  <c r="J56" i="2"/>
  <c r="K55" i="2"/>
  <c r="J55" i="2"/>
  <c r="K54" i="2"/>
  <c r="J54" i="2"/>
  <c r="K53" i="2"/>
  <c r="J53" i="2"/>
  <c r="K52" i="2"/>
  <c r="J52" i="2"/>
  <c r="K50" i="2"/>
  <c r="K49" i="2"/>
  <c r="K48" i="2"/>
  <c r="K30" i="2"/>
  <c r="J30" i="2"/>
  <c r="K29" i="2"/>
  <c r="J29" i="2"/>
  <c r="K28" i="2"/>
  <c r="J28" i="2"/>
  <c r="K27" i="2"/>
  <c r="J27" i="2"/>
  <c r="K26" i="2"/>
  <c r="J26" i="2"/>
  <c r="K25" i="2"/>
  <c r="J25" i="2"/>
  <c r="K24" i="2"/>
  <c r="J24" i="2"/>
  <c r="K23" i="2"/>
  <c r="J23" i="2"/>
  <c r="K22" i="2"/>
  <c r="J22" i="2"/>
  <c r="K21" i="2"/>
  <c r="J21" i="2"/>
  <c r="K20" i="2"/>
  <c r="J20" i="2"/>
  <c r="K19" i="2"/>
  <c r="J19" i="2"/>
  <c r="K18" i="2"/>
  <c r="J18" i="2"/>
  <c r="K17" i="2"/>
  <c r="J17" i="2"/>
  <c r="K16" i="2"/>
  <c r="J16" i="2"/>
  <c r="K15" i="2"/>
  <c r="J15" i="2"/>
  <c r="K14" i="2"/>
  <c r="J14" i="2"/>
  <c r="K13" i="2"/>
  <c r="J13" i="2"/>
  <c r="K12" i="2"/>
  <c r="J12" i="2"/>
  <c r="K11" i="2"/>
  <c r="J11" i="2"/>
  <c r="K10" i="2"/>
  <c r="J10" i="2"/>
  <c r="K9" i="2"/>
  <c r="J9" i="2"/>
  <c r="K8" i="2"/>
  <c r="J8" i="2"/>
  <c r="K6" i="2"/>
</calcChain>
</file>

<file path=xl/sharedStrings.xml><?xml version="1.0" encoding="utf-8"?>
<sst xmlns="http://schemas.openxmlformats.org/spreadsheetml/2006/main" count="691" uniqueCount="359">
  <si>
    <t>％</t>
  </si>
  <si>
    <t>(2,557)</t>
  </si>
  <si>
    <t>(2,228)</t>
  </si>
  <si>
    <t>(2,484)</t>
  </si>
  <si>
    <t>(2,423)</t>
  </si>
  <si>
    <t>(2,322)</t>
  </si>
  <si>
    <t>(1,852)</t>
  </si>
  <si>
    <t>(2,110)</t>
  </si>
  <si>
    <t>(1,996)</t>
  </si>
  <si>
    <t>-</t>
  </si>
  <si>
    <t>(1,328)</t>
  </si>
  <si>
    <t>(1,016)</t>
  </si>
  <si>
    <t>(1,835)</t>
  </si>
  <si>
    <t>産業中分類</t>
    <rPh sb="0" eb="2">
      <t>サンギョウ</t>
    </rPh>
    <rPh sb="2" eb="3">
      <t>チュウ</t>
    </rPh>
    <rPh sb="3" eb="5">
      <t>ブンルイ</t>
    </rPh>
    <phoneticPr fontId="1"/>
  </si>
  <si>
    <t>従業者規模</t>
    <rPh sb="0" eb="3">
      <t>ジュウギョウシャ</t>
    </rPh>
    <rPh sb="3" eb="5">
      <t>キボ</t>
    </rPh>
    <phoneticPr fontId="1"/>
  </si>
  <si>
    <t>構成比</t>
    <rPh sb="0" eb="3">
      <t>コウセイヒ</t>
    </rPh>
    <phoneticPr fontId="1"/>
  </si>
  <si>
    <t>食料品</t>
    <rPh sb="0" eb="3">
      <t>ショクリョウヒン</t>
    </rPh>
    <phoneticPr fontId="1"/>
  </si>
  <si>
    <t>(7)</t>
  </si>
  <si>
    <t>(8)</t>
  </si>
  <si>
    <t>飲料</t>
  </si>
  <si>
    <t>繊維・衣服</t>
    <rPh sb="0" eb="2">
      <t>センイ</t>
    </rPh>
    <rPh sb="3" eb="5">
      <t>イフク</t>
    </rPh>
    <phoneticPr fontId="1"/>
  </si>
  <si>
    <t>(4)</t>
  </si>
  <si>
    <t>木材</t>
    <rPh sb="0" eb="2">
      <t>モクザイ</t>
    </rPh>
    <phoneticPr fontId="1"/>
  </si>
  <si>
    <t>(10)</t>
  </si>
  <si>
    <t>家具</t>
    <rPh sb="0" eb="2">
      <t>カグ</t>
    </rPh>
    <phoneticPr fontId="1"/>
  </si>
  <si>
    <t>(13)</t>
  </si>
  <si>
    <t>(14)</t>
  </si>
  <si>
    <t>紙加工品</t>
    <rPh sb="0" eb="1">
      <t>カミ</t>
    </rPh>
    <rPh sb="1" eb="3">
      <t>カコウ</t>
    </rPh>
    <rPh sb="3" eb="4">
      <t>ヒン</t>
    </rPh>
    <phoneticPr fontId="1"/>
  </si>
  <si>
    <t>(15)</t>
  </si>
  <si>
    <t>(16)</t>
  </si>
  <si>
    <t>化学製品</t>
    <rPh sb="0" eb="2">
      <t>カガク</t>
    </rPh>
    <rPh sb="2" eb="4">
      <t>セイヒン</t>
    </rPh>
    <phoneticPr fontId="1"/>
  </si>
  <si>
    <t>石油・石炭</t>
    <rPh sb="0" eb="2">
      <t>セキユ</t>
    </rPh>
    <rPh sb="3" eb="5">
      <t>セキタン</t>
    </rPh>
    <phoneticPr fontId="1"/>
  </si>
  <si>
    <t>プラスチック</t>
  </si>
  <si>
    <t>(28)</t>
  </si>
  <si>
    <t>ゴム</t>
  </si>
  <si>
    <t>(2)</t>
  </si>
  <si>
    <t>窯業</t>
    <rPh sb="0" eb="1">
      <t>カマ</t>
    </rPh>
    <rPh sb="1" eb="2">
      <t>ギョウ</t>
    </rPh>
    <phoneticPr fontId="1"/>
  </si>
  <si>
    <t>鉄鋼</t>
    <rPh sb="0" eb="2">
      <t>テッコウ</t>
    </rPh>
    <phoneticPr fontId="1"/>
  </si>
  <si>
    <t>(5)</t>
  </si>
  <si>
    <t>非鉄金属</t>
    <rPh sb="0" eb="1">
      <t>ヒ</t>
    </rPh>
    <rPh sb="1" eb="2">
      <t>テツ</t>
    </rPh>
    <rPh sb="2" eb="4">
      <t>キンゾク</t>
    </rPh>
    <phoneticPr fontId="1"/>
  </si>
  <si>
    <t>(3)</t>
  </si>
  <si>
    <t>金属製品</t>
    <rPh sb="0" eb="2">
      <t>キンゾク</t>
    </rPh>
    <rPh sb="2" eb="4">
      <t>セイヒン</t>
    </rPh>
    <phoneticPr fontId="1"/>
  </si>
  <si>
    <t>(746)</t>
  </si>
  <si>
    <t>はん用機械</t>
    <rPh sb="2" eb="3">
      <t>ヨウ</t>
    </rPh>
    <rPh sb="3" eb="5">
      <t>キカイ</t>
    </rPh>
    <phoneticPr fontId="1"/>
  </si>
  <si>
    <t>生産用機械</t>
    <rPh sb="0" eb="3">
      <t>セイサンヨウ</t>
    </rPh>
    <rPh sb="3" eb="5">
      <t>キカイ</t>
    </rPh>
    <phoneticPr fontId="1"/>
  </si>
  <si>
    <t>(103)</t>
  </si>
  <si>
    <t>業務用機械</t>
    <rPh sb="0" eb="3">
      <t>ギョウムヨウ</t>
    </rPh>
    <rPh sb="3" eb="5">
      <t>キカイ</t>
    </rPh>
    <phoneticPr fontId="1"/>
  </si>
  <si>
    <t>電子部品</t>
    <rPh sb="0" eb="2">
      <t>デンシ</t>
    </rPh>
    <rPh sb="2" eb="4">
      <t>ブヒン</t>
    </rPh>
    <phoneticPr fontId="1"/>
  </si>
  <si>
    <t>(1)</t>
  </si>
  <si>
    <t>電気機械器具</t>
    <rPh sb="0" eb="2">
      <t>デンキ</t>
    </rPh>
    <rPh sb="2" eb="4">
      <t>キカイ</t>
    </rPh>
    <rPh sb="4" eb="6">
      <t>キグ</t>
    </rPh>
    <phoneticPr fontId="1"/>
  </si>
  <si>
    <t>情報通信</t>
    <rPh sb="0" eb="2">
      <t>ジョウホウ</t>
    </rPh>
    <rPh sb="2" eb="4">
      <t>ツウシン</t>
    </rPh>
    <phoneticPr fontId="1"/>
  </si>
  <si>
    <t>輸送用機械器具</t>
    <rPh sb="0" eb="2">
      <t>ユソウ</t>
    </rPh>
    <rPh sb="2" eb="3">
      <t>ヨウ</t>
    </rPh>
    <rPh sb="3" eb="7">
      <t>キカイキグ</t>
    </rPh>
    <phoneticPr fontId="1"/>
  </si>
  <si>
    <t>(17)</t>
  </si>
  <si>
    <t>その他の製品</t>
    <rPh sb="2" eb="3">
      <t>タ</t>
    </rPh>
    <rPh sb="4" eb="6">
      <t>セイヒン</t>
    </rPh>
    <phoneticPr fontId="1"/>
  </si>
  <si>
    <t>4～9人</t>
    <rPh sb="3" eb="4">
      <t>ニン</t>
    </rPh>
    <phoneticPr fontId="1"/>
  </si>
  <si>
    <t>10～19人</t>
    <rPh sb="5" eb="6">
      <t>ニン</t>
    </rPh>
    <phoneticPr fontId="1"/>
  </si>
  <si>
    <t>20～29人</t>
    <rPh sb="5" eb="6">
      <t>ニン</t>
    </rPh>
    <phoneticPr fontId="1"/>
  </si>
  <si>
    <t>30～49人</t>
    <rPh sb="5" eb="6">
      <t>ニン</t>
    </rPh>
    <phoneticPr fontId="1"/>
  </si>
  <si>
    <t>50～99人</t>
    <rPh sb="5" eb="6">
      <t>ニン</t>
    </rPh>
    <phoneticPr fontId="1"/>
  </si>
  <si>
    <t>100人以上</t>
    <rPh sb="3" eb="4">
      <t>ニン</t>
    </rPh>
    <rPh sb="4" eb="6">
      <t>イジョウ</t>
    </rPh>
    <phoneticPr fontId="1"/>
  </si>
  <si>
    <t>総数</t>
    <rPh sb="0" eb="2">
      <t>ソウスウ</t>
    </rPh>
    <phoneticPr fontId="1"/>
  </si>
  <si>
    <t>(18)</t>
  </si>
  <si>
    <t>(9)</t>
  </si>
  <si>
    <t>(26)</t>
  </si>
  <si>
    <t>印刷</t>
    <rPh sb="0" eb="2">
      <t>インサツ</t>
    </rPh>
    <phoneticPr fontId="3"/>
  </si>
  <si>
    <t>(53)</t>
  </si>
  <si>
    <t>(11)</t>
  </si>
  <si>
    <t>万円</t>
    <rPh sb="0" eb="2">
      <t>マンエン</t>
    </rPh>
    <phoneticPr fontId="1"/>
  </si>
  <si>
    <t>x</t>
  </si>
  <si>
    <t>第4表　産業中分類・従業者規模別前年比較表(製造品出荷額等)</t>
    <rPh sb="0" eb="1">
      <t>ダイ</t>
    </rPh>
    <rPh sb="2" eb="3">
      <t>ヒョウ</t>
    </rPh>
    <rPh sb="4" eb="6">
      <t>サンギョウ</t>
    </rPh>
    <rPh sb="6" eb="9">
      <t>チュウブンルイ</t>
    </rPh>
    <rPh sb="10" eb="13">
      <t>ジュウギョウシャ</t>
    </rPh>
    <rPh sb="13" eb="15">
      <t>キボ</t>
    </rPh>
    <rPh sb="15" eb="16">
      <t>ベツ</t>
    </rPh>
    <rPh sb="16" eb="18">
      <t>ゼンネン</t>
    </rPh>
    <rPh sb="18" eb="20">
      <t>ヒカク</t>
    </rPh>
    <rPh sb="20" eb="21">
      <t>ヒョウ</t>
    </rPh>
    <rPh sb="22" eb="25">
      <t>セイゾウヒン</t>
    </rPh>
    <rPh sb="25" eb="27">
      <t>シュッカ</t>
    </rPh>
    <rPh sb="27" eb="28">
      <t>ガク</t>
    </rPh>
    <rPh sb="28" eb="29">
      <t>トウ</t>
    </rPh>
    <phoneticPr fontId="1"/>
  </si>
  <si>
    <t>第5表　金属製品製造業の推移(燕地区・吉田地区・分水地区の合計)</t>
    <rPh sb="0" eb="1">
      <t>ダイ</t>
    </rPh>
    <rPh sb="2" eb="3">
      <t>ヒョウ</t>
    </rPh>
    <rPh sb="4" eb="6">
      <t>キンゾク</t>
    </rPh>
    <rPh sb="6" eb="8">
      <t>セイヒン</t>
    </rPh>
    <rPh sb="8" eb="11">
      <t>セイゾウギョウ</t>
    </rPh>
    <rPh sb="12" eb="14">
      <t>スイイ</t>
    </rPh>
    <rPh sb="15" eb="16">
      <t>ツバメ</t>
    </rPh>
    <rPh sb="16" eb="18">
      <t>チク</t>
    </rPh>
    <rPh sb="19" eb="21">
      <t>ヨシダ</t>
    </rPh>
    <rPh sb="21" eb="23">
      <t>チク</t>
    </rPh>
    <rPh sb="24" eb="26">
      <t>ブンスイ</t>
    </rPh>
    <rPh sb="26" eb="28">
      <t>チク</t>
    </rPh>
    <rPh sb="29" eb="31">
      <t>ゴウケイ</t>
    </rPh>
    <phoneticPr fontId="1"/>
  </si>
  <si>
    <t>(1,656)</t>
  </si>
  <si>
    <t>(1,807)</t>
  </si>
  <si>
    <t>(1,775)</t>
  </si>
  <si>
    <t>(1,688)</t>
  </si>
  <si>
    <t>(1,528)</t>
  </si>
  <si>
    <t>(1,429)</t>
  </si>
  <si>
    <t>(1,471)</t>
  </si>
  <si>
    <t>(92)</t>
  </si>
  <si>
    <t>(23)</t>
  </si>
  <si>
    <t>(88)</t>
  </si>
  <si>
    <t>(183)</t>
  </si>
  <si>
    <t>(290)</t>
  </si>
  <si>
    <t>(65)</t>
  </si>
  <si>
    <t>(-)</t>
  </si>
  <si>
    <t>(180)</t>
  </si>
  <si>
    <t>(50)</t>
  </si>
  <si>
    <t>(156)</t>
  </si>
  <si>
    <t>(350)</t>
  </si>
  <si>
    <t>(443)</t>
  </si>
  <si>
    <t>(130)</t>
  </si>
  <si>
    <t>年次</t>
    <rPh sb="0" eb="2">
      <t>ネンジ</t>
    </rPh>
    <phoneticPr fontId="2"/>
  </si>
  <si>
    <t>事業所数</t>
    <rPh sb="0" eb="3">
      <t>ジギョウショ</t>
    </rPh>
    <rPh sb="3" eb="4">
      <t>スウ</t>
    </rPh>
    <phoneticPr fontId="2"/>
  </si>
  <si>
    <t>前年比</t>
    <rPh sb="0" eb="2">
      <t>ゼンネン</t>
    </rPh>
    <rPh sb="2" eb="3">
      <t>ヒ</t>
    </rPh>
    <phoneticPr fontId="2"/>
  </si>
  <si>
    <t>平成</t>
    <rPh sb="0" eb="2">
      <t>ヘイセイ</t>
    </rPh>
    <phoneticPr fontId="2"/>
  </si>
  <si>
    <t>22年</t>
    <rPh sb="2" eb="3">
      <t>ネン</t>
    </rPh>
    <phoneticPr fontId="2"/>
  </si>
  <si>
    <t>令和元年</t>
    <rPh sb="0" eb="2">
      <t>レイワ</t>
    </rPh>
    <rPh sb="2" eb="4">
      <t>ガンネン</t>
    </rPh>
    <phoneticPr fontId="2"/>
  </si>
  <si>
    <t>従業者数</t>
    <rPh sb="0" eb="3">
      <t>ジュウギョウシャ</t>
    </rPh>
    <rPh sb="3" eb="4">
      <t>スウ</t>
    </rPh>
    <phoneticPr fontId="2"/>
  </si>
  <si>
    <t>人数</t>
    <rPh sb="0" eb="2">
      <t>ニンズウ</t>
    </rPh>
    <phoneticPr fontId="2"/>
  </si>
  <si>
    <t>人</t>
    <rPh sb="0" eb="1">
      <t>ニン</t>
    </rPh>
    <phoneticPr fontId="2"/>
  </si>
  <si>
    <t>製造品出荷額等</t>
    <rPh sb="0" eb="3">
      <t>セイゾウヒン</t>
    </rPh>
    <rPh sb="3" eb="5">
      <t>シュッカ</t>
    </rPh>
    <rPh sb="5" eb="6">
      <t>ガク</t>
    </rPh>
    <rPh sb="6" eb="7">
      <t>トウ</t>
    </rPh>
    <phoneticPr fontId="2"/>
  </si>
  <si>
    <t>金額</t>
    <rPh sb="0" eb="2">
      <t>キンガク</t>
    </rPh>
    <phoneticPr fontId="2"/>
  </si>
  <si>
    <t>万円</t>
    <rPh sb="0" eb="2">
      <t>マンエン</t>
    </rPh>
    <phoneticPr fontId="2"/>
  </si>
  <si>
    <t>令和</t>
    <rPh sb="0" eb="2">
      <t>レイワ</t>
    </rPh>
    <phoneticPr fontId="2"/>
  </si>
  <si>
    <t>元年</t>
    <rPh sb="0" eb="2">
      <t>ガンネン</t>
    </rPh>
    <phoneticPr fontId="2"/>
  </si>
  <si>
    <t>30年</t>
    <rPh sb="2" eb="3">
      <t>ネン</t>
    </rPh>
    <phoneticPr fontId="2"/>
  </si>
  <si>
    <t>2年</t>
    <rPh sb="1" eb="2">
      <t>ネン</t>
    </rPh>
    <phoneticPr fontId="2"/>
  </si>
  <si>
    <t>％</t>
    <phoneticPr fontId="2"/>
  </si>
  <si>
    <t>情     報     通     信</t>
    <rPh sb="0" eb="1">
      <t>ジョウ</t>
    </rPh>
    <rPh sb="6" eb="7">
      <t>ホウ</t>
    </rPh>
    <rPh sb="12" eb="13">
      <t>ツウ</t>
    </rPh>
    <rPh sb="18" eb="19">
      <t>シン</t>
    </rPh>
    <phoneticPr fontId="2"/>
  </si>
  <si>
    <t>(9)</t>
    <phoneticPr fontId="2"/>
  </si>
  <si>
    <t>x</t>
    <phoneticPr fontId="2"/>
  </si>
  <si>
    <t>統計表番号</t>
    <rPh sb="0" eb="3">
      <t>トウケイヒョウ</t>
    </rPh>
    <rPh sb="3" eb="5">
      <t>バンゴウ</t>
    </rPh>
    <phoneticPr fontId="4"/>
  </si>
  <si>
    <t>名　　称</t>
    <rPh sb="0" eb="1">
      <t>メイ</t>
    </rPh>
    <rPh sb="3" eb="4">
      <t>ショウ</t>
    </rPh>
    <phoneticPr fontId="4"/>
  </si>
  <si>
    <t>第1表</t>
    <rPh sb="0" eb="1">
      <t>ダイ</t>
    </rPh>
    <rPh sb="2" eb="3">
      <t>ヒョウ</t>
    </rPh>
    <phoneticPr fontId="2"/>
  </si>
  <si>
    <t>第2表・3表</t>
    <rPh sb="0" eb="1">
      <t>ダイ</t>
    </rPh>
    <rPh sb="2" eb="3">
      <t>ヒョウ</t>
    </rPh>
    <rPh sb="5" eb="6">
      <t>ヒョウ</t>
    </rPh>
    <phoneticPr fontId="2"/>
  </si>
  <si>
    <t>第4表①</t>
    <rPh sb="0" eb="1">
      <t>ダイ</t>
    </rPh>
    <rPh sb="2" eb="3">
      <t>ヒョウ</t>
    </rPh>
    <phoneticPr fontId="2"/>
  </si>
  <si>
    <t>第4表②</t>
    <rPh sb="0" eb="1">
      <t>ダイ</t>
    </rPh>
    <rPh sb="2" eb="3">
      <t>ヒョウ</t>
    </rPh>
    <phoneticPr fontId="2"/>
  </si>
  <si>
    <t>第5表</t>
    <rPh sb="0" eb="1">
      <t>ダイ</t>
    </rPh>
    <rPh sb="2" eb="3">
      <t>ヒョウ</t>
    </rPh>
    <phoneticPr fontId="2"/>
  </si>
  <si>
    <t>第6表・7表</t>
    <rPh sb="0" eb="1">
      <t>ダイ</t>
    </rPh>
    <rPh sb="2" eb="3">
      <t>ヒョウ</t>
    </rPh>
    <rPh sb="5" eb="6">
      <t>ヒョウ</t>
    </rPh>
    <phoneticPr fontId="2"/>
  </si>
  <si>
    <t>第8表</t>
    <rPh sb="0" eb="1">
      <t>ダイ</t>
    </rPh>
    <rPh sb="2" eb="3">
      <t>ヒョウ</t>
    </rPh>
    <phoneticPr fontId="2"/>
  </si>
  <si>
    <t>年次別事業所数、従業者数、製造品出荷額等　(燕地区・吉田地区・分水地区の合計)</t>
    <phoneticPr fontId="2"/>
  </si>
  <si>
    <t>産業中分類・従業者規模別前年比較表(事業所数)・産業中分類・従業者規模別前年比較表(従業者数)</t>
    <phoneticPr fontId="2"/>
  </si>
  <si>
    <t>産業中分類・従業者規模別前年比較表(製造品出荷額等)</t>
    <phoneticPr fontId="2"/>
  </si>
  <si>
    <t>産業中分類・従業者規模別前年比較表(工業支出額・付加価値額)</t>
    <phoneticPr fontId="2"/>
  </si>
  <si>
    <t>金属製品製造業の推移(燕地区・吉田地区・分水地区の合計)</t>
    <phoneticPr fontId="2"/>
  </si>
  <si>
    <t>第6表　主要業種別事業所数の推移(燕地区・吉田地区・分水地区の合計)</t>
    <rPh sb="0" eb="1">
      <t>ダイ</t>
    </rPh>
    <rPh sb="2" eb="3">
      <t>ヒョウ</t>
    </rPh>
    <rPh sb="4" eb="6">
      <t>シュヨウ</t>
    </rPh>
    <rPh sb="6" eb="8">
      <t>ギョウシュ</t>
    </rPh>
    <rPh sb="8" eb="9">
      <t>ベツ</t>
    </rPh>
    <rPh sb="9" eb="12">
      <t>ジギョウショ</t>
    </rPh>
    <rPh sb="12" eb="13">
      <t>スウ</t>
    </rPh>
    <rPh sb="14" eb="16">
      <t>スイイ</t>
    </rPh>
    <rPh sb="17" eb="18">
      <t>ツバメ</t>
    </rPh>
    <rPh sb="18" eb="20">
      <t>チク</t>
    </rPh>
    <rPh sb="21" eb="23">
      <t>ヨシダ</t>
    </rPh>
    <rPh sb="23" eb="25">
      <t>チク</t>
    </rPh>
    <rPh sb="26" eb="28">
      <t>ブンスイ</t>
    </rPh>
    <rPh sb="28" eb="30">
      <t>チク</t>
    </rPh>
    <rPh sb="31" eb="33">
      <t>ゴウケイ</t>
    </rPh>
    <phoneticPr fontId="1"/>
  </si>
  <si>
    <t>第7表　主要業種別従業者数の推移(燕地区・吉田地区・分水地区の合計)</t>
    <rPh sb="0" eb="1">
      <t>ダイ</t>
    </rPh>
    <rPh sb="2" eb="3">
      <t>ヒョウ</t>
    </rPh>
    <rPh sb="9" eb="12">
      <t>ジュウギョウシャ</t>
    </rPh>
    <rPh sb="12" eb="13">
      <t>スウ</t>
    </rPh>
    <rPh sb="14" eb="16">
      <t>スイイ</t>
    </rPh>
    <rPh sb="17" eb="18">
      <t>ツバメ</t>
    </rPh>
    <rPh sb="18" eb="20">
      <t>チク</t>
    </rPh>
    <rPh sb="21" eb="23">
      <t>ヨシダ</t>
    </rPh>
    <rPh sb="23" eb="25">
      <t>チク</t>
    </rPh>
    <rPh sb="26" eb="28">
      <t>ブンスイ</t>
    </rPh>
    <rPh sb="28" eb="30">
      <t>チク</t>
    </rPh>
    <rPh sb="31" eb="33">
      <t>ゴウケイ</t>
    </rPh>
    <phoneticPr fontId="1"/>
  </si>
  <si>
    <t>第8表　主要業種別製造品出荷額等の推移(燕地区・吉田地区・分水地区の合計)</t>
    <rPh sb="0" eb="1">
      <t>ダイ</t>
    </rPh>
    <rPh sb="2" eb="3">
      <t>ヒョウ</t>
    </rPh>
    <rPh sb="4" eb="9">
      <t>シュヨウギョウシュベツ</t>
    </rPh>
    <rPh sb="9" eb="12">
      <t>セイゾウヒン</t>
    </rPh>
    <rPh sb="12" eb="14">
      <t>シュッカ</t>
    </rPh>
    <rPh sb="14" eb="15">
      <t>ガク</t>
    </rPh>
    <rPh sb="15" eb="16">
      <t>トウ</t>
    </rPh>
    <rPh sb="17" eb="19">
      <t>スイイ</t>
    </rPh>
    <rPh sb="20" eb="21">
      <t>ツバメ</t>
    </rPh>
    <rPh sb="21" eb="23">
      <t>チク</t>
    </rPh>
    <rPh sb="24" eb="26">
      <t>ヨシダ</t>
    </rPh>
    <rPh sb="26" eb="28">
      <t>チク</t>
    </rPh>
    <rPh sb="29" eb="31">
      <t>ブンスイ</t>
    </rPh>
    <rPh sb="31" eb="33">
      <t>チク</t>
    </rPh>
    <rPh sb="34" eb="36">
      <t>ゴウケイ</t>
    </rPh>
    <phoneticPr fontId="1"/>
  </si>
  <si>
    <t>主要業種別　製造品出荷額等の推移(燕地区・吉田地区・分水地区の合計)</t>
    <phoneticPr fontId="2"/>
  </si>
  <si>
    <t>主要業種別　事業所数の推移・従業者数の推移(燕地区・吉田地区・分水地区の合計)</t>
    <phoneticPr fontId="2"/>
  </si>
  <si>
    <t>「燕市の工業」
該当ページ</t>
    <rPh sb="1" eb="3">
      <t>ツバメシ</t>
    </rPh>
    <rPh sb="4" eb="6">
      <t>コウギョウ</t>
    </rPh>
    <rPh sb="8" eb="10">
      <t>ガイトウ</t>
    </rPh>
    <phoneticPr fontId="2"/>
  </si>
  <si>
    <t>令和２年比</t>
    <rPh sb="0" eb="2">
      <t>レイワ</t>
    </rPh>
    <rPh sb="3" eb="4">
      <t>ネン</t>
    </rPh>
    <rPh sb="4" eb="5">
      <t>ヒ</t>
    </rPh>
    <phoneticPr fontId="1"/>
  </si>
  <si>
    <t>※ プ  ラ  ス  チ  ッ ク</t>
    <phoneticPr fontId="2"/>
  </si>
  <si>
    <t>令和2年</t>
    <rPh sb="0" eb="2">
      <t>レイワ</t>
    </rPh>
    <rPh sb="3" eb="4">
      <t>ネン</t>
    </rPh>
    <phoneticPr fontId="2"/>
  </si>
  <si>
    <t>3年</t>
    <rPh sb="1" eb="2">
      <t>ネン</t>
    </rPh>
    <phoneticPr fontId="2"/>
  </si>
  <si>
    <t>30年比</t>
    <rPh sb="2" eb="3">
      <t>ネン</t>
    </rPh>
    <rPh sb="3" eb="4">
      <t>ヒ</t>
    </rPh>
    <phoneticPr fontId="2"/>
  </si>
  <si>
    <t>産業中分類</t>
    <rPh sb="0" eb="2">
      <t>サンギョウ</t>
    </rPh>
    <rPh sb="2" eb="3">
      <t>チュウ</t>
    </rPh>
    <rPh sb="3" eb="5">
      <t>ブンルイ</t>
    </rPh>
    <phoneticPr fontId="2"/>
  </si>
  <si>
    <t>従業者規模</t>
    <rPh sb="0" eb="3">
      <t>ジュウギョウシャ</t>
    </rPh>
    <rPh sb="3" eb="5">
      <t>キボ</t>
    </rPh>
    <phoneticPr fontId="2"/>
  </si>
  <si>
    <t>R02年</t>
    <rPh sb="3" eb="4">
      <t>ネン</t>
    </rPh>
    <phoneticPr fontId="2"/>
  </si>
  <si>
    <t>構成比</t>
    <rPh sb="0" eb="3">
      <t>コウセイヒ</t>
    </rPh>
    <phoneticPr fontId="2"/>
  </si>
  <si>
    <t>総数</t>
    <rPh sb="0" eb="2">
      <t>ソウスウ</t>
    </rPh>
    <phoneticPr fontId="2"/>
  </si>
  <si>
    <t>食料品</t>
    <rPh sb="0" eb="3">
      <t>ショクリョウヒン</t>
    </rPh>
    <phoneticPr fontId="2"/>
  </si>
  <si>
    <t>飲料</t>
    <phoneticPr fontId="2"/>
  </si>
  <si>
    <t>繊維・衣服</t>
    <rPh sb="0" eb="2">
      <t>センイ</t>
    </rPh>
    <rPh sb="3" eb="5">
      <t>イフク</t>
    </rPh>
    <phoneticPr fontId="2"/>
  </si>
  <si>
    <t>木材</t>
    <rPh sb="0" eb="2">
      <t>モクザイ</t>
    </rPh>
    <phoneticPr fontId="2"/>
  </si>
  <si>
    <t>家具</t>
    <rPh sb="0" eb="2">
      <t>カグ</t>
    </rPh>
    <phoneticPr fontId="2"/>
  </si>
  <si>
    <t>紙加工品</t>
    <rPh sb="0" eb="1">
      <t>カミ</t>
    </rPh>
    <rPh sb="1" eb="3">
      <t>カコウ</t>
    </rPh>
    <rPh sb="3" eb="4">
      <t>ヒン</t>
    </rPh>
    <phoneticPr fontId="2"/>
  </si>
  <si>
    <t>印刷</t>
    <rPh sb="0" eb="2">
      <t>インサツ</t>
    </rPh>
    <phoneticPr fontId="4"/>
  </si>
  <si>
    <t>化学製品</t>
    <rPh sb="0" eb="2">
      <t>カガク</t>
    </rPh>
    <rPh sb="2" eb="4">
      <t>セイヒン</t>
    </rPh>
    <phoneticPr fontId="2"/>
  </si>
  <si>
    <t>石油・石炭</t>
    <rPh sb="0" eb="2">
      <t>セキユ</t>
    </rPh>
    <rPh sb="3" eb="5">
      <t>セキタン</t>
    </rPh>
    <phoneticPr fontId="2"/>
  </si>
  <si>
    <t>窯業</t>
    <rPh sb="0" eb="1">
      <t>カマ</t>
    </rPh>
    <rPh sb="1" eb="2">
      <t>ギョウ</t>
    </rPh>
    <phoneticPr fontId="2"/>
  </si>
  <si>
    <t>鉄鋼</t>
    <rPh sb="0" eb="2">
      <t>テッコウ</t>
    </rPh>
    <phoneticPr fontId="2"/>
  </si>
  <si>
    <t>非鉄金属</t>
    <rPh sb="0" eb="1">
      <t>ヒ</t>
    </rPh>
    <rPh sb="1" eb="2">
      <t>テツ</t>
    </rPh>
    <rPh sb="2" eb="4">
      <t>キンゾク</t>
    </rPh>
    <phoneticPr fontId="2"/>
  </si>
  <si>
    <t>金属製品</t>
    <rPh sb="0" eb="2">
      <t>キンゾク</t>
    </rPh>
    <rPh sb="2" eb="4">
      <t>セイヒン</t>
    </rPh>
    <phoneticPr fontId="2"/>
  </si>
  <si>
    <t>はん用機械</t>
    <rPh sb="2" eb="3">
      <t>ヨウ</t>
    </rPh>
    <rPh sb="3" eb="5">
      <t>キカイ</t>
    </rPh>
    <phoneticPr fontId="2"/>
  </si>
  <si>
    <t>生産用機械</t>
    <rPh sb="0" eb="3">
      <t>セイサンヨウ</t>
    </rPh>
    <rPh sb="3" eb="5">
      <t>キカイ</t>
    </rPh>
    <phoneticPr fontId="2"/>
  </si>
  <si>
    <t>業務用機械</t>
    <rPh sb="0" eb="3">
      <t>ギョウムヨウ</t>
    </rPh>
    <rPh sb="3" eb="5">
      <t>キカイ</t>
    </rPh>
    <phoneticPr fontId="2"/>
  </si>
  <si>
    <t>電子部品</t>
    <rPh sb="0" eb="2">
      <t>デンシ</t>
    </rPh>
    <rPh sb="2" eb="4">
      <t>ブヒン</t>
    </rPh>
    <phoneticPr fontId="2"/>
  </si>
  <si>
    <t>電気機械器具</t>
    <rPh sb="0" eb="2">
      <t>デンキ</t>
    </rPh>
    <rPh sb="2" eb="4">
      <t>キカイ</t>
    </rPh>
    <rPh sb="4" eb="6">
      <t>キグ</t>
    </rPh>
    <phoneticPr fontId="2"/>
  </si>
  <si>
    <t>情報通信</t>
    <rPh sb="0" eb="2">
      <t>ジョウホウ</t>
    </rPh>
    <rPh sb="2" eb="4">
      <t>ツウシン</t>
    </rPh>
    <phoneticPr fontId="2"/>
  </si>
  <si>
    <t>輸送用機械器具</t>
    <rPh sb="0" eb="2">
      <t>ユソウ</t>
    </rPh>
    <rPh sb="2" eb="3">
      <t>ヨウ</t>
    </rPh>
    <rPh sb="3" eb="7">
      <t>キカイキグ</t>
    </rPh>
    <phoneticPr fontId="2"/>
  </si>
  <si>
    <t>その他の製品</t>
    <rPh sb="2" eb="3">
      <t>タ</t>
    </rPh>
    <rPh sb="4" eb="6">
      <t>セイヒン</t>
    </rPh>
    <phoneticPr fontId="2"/>
  </si>
  <si>
    <t>4～9人</t>
    <rPh sb="3" eb="4">
      <t>ニン</t>
    </rPh>
    <phoneticPr fontId="2"/>
  </si>
  <si>
    <t>10～19人</t>
    <rPh sb="5" eb="6">
      <t>ニン</t>
    </rPh>
    <phoneticPr fontId="2"/>
  </si>
  <si>
    <t>20～29人</t>
    <rPh sb="5" eb="6">
      <t>ニン</t>
    </rPh>
    <phoneticPr fontId="2"/>
  </si>
  <si>
    <t>30～49人</t>
    <rPh sb="5" eb="6">
      <t>ニン</t>
    </rPh>
    <phoneticPr fontId="2"/>
  </si>
  <si>
    <t>50～99人</t>
    <rPh sb="5" eb="6">
      <t>ニン</t>
    </rPh>
    <phoneticPr fontId="2"/>
  </si>
  <si>
    <t>100人以上</t>
    <rPh sb="3" eb="4">
      <t>ニン</t>
    </rPh>
    <rPh sb="4" eb="6">
      <t>イジョウ</t>
    </rPh>
    <phoneticPr fontId="2"/>
  </si>
  <si>
    <t>プラスチック</t>
    <phoneticPr fontId="2"/>
  </si>
  <si>
    <t>ゴム</t>
    <phoneticPr fontId="2"/>
  </si>
  <si>
    <t>現金給与総額</t>
    <rPh sb="0" eb="2">
      <t>ゲンキン</t>
    </rPh>
    <rPh sb="2" eb="6">
      <t>キュウヨソウガク</t>
    </rPh>
    <phoneticPr fontId="2"/>
  </si>
  <si>
    <t xml:space="preserve">
※工業支出額の内訳
（令和2年のみ公表）</t>
    <rPh sb="2" eb="4">
      <t>コウギョウ</t>
    </rPh>
    <rPh sb="4" eb="6">
      <t>シシュツ</t>
    </rPh>
    <rPh sb="6" eb="7">
      <t>ガク</t>
    </rPh>
    <rPh sb="8" eb="10">
      <t>ウチワケ</t>
    </rPh>
    <rPh sb="12" eb="14">
      <t>レイワ</t>
    </rPh>
    <rPh sb="15" eb="16">
      <t>ネン</t>
    </rPh>
    <rPh sb="18" eb="20">
      <t>コウヒョウ</t>
    </rPh>
    <phoneticPr fontId="2"/>
  </si>
  <si>
    <t>第1表　年次別事業所数、従業者数、製造品出荷額等</t>
    <rPh sb="0" eb="1">
      <t>ダイ</t>
    </rPh>
    <rPh sb="2" eb="3">
      <t>ヒョウ</t>
    </rPh>
    <rPh sb="4" eb="6">
      <t>ネンジ</t>
    </rPh>
    <rPh sb="6" eb="7">
      <t>ベツ</t>
    </rPh>
    <rPh sb="7" eb="10">
      <t>ジギョウショ</t>
    </rPh>
    <rPh sb="10" eb="11">
      <t>スウ</t>
    </rPh>
    <rPh sb="12" eb="15">
      <t>ジュウギョウシャ</t>
    </rPh>
    <rPh sb="15" eb="16">
      <t>スウ</t>
    </rPh>
    <rPh sb="17" eb="20">
      <t>セイゾウヒン</t>
    </rPh>
    <rPh sb="20" eb="22">
      <t>シュッカ</t>
    </rPh>
    <rPh sb="22" eb="23">
      <t>ガク</t>
    </rPh>
    <rPh sb="23" eb="24">
      <t>トウ</t>
    </rPh>
    <phoneticPr fontId="2"/>
  </si>
  <si>
    <t>(燕地区・吉田地区・分水地区の合計)</t>
    <rPh sb="1" eb="2">
      <t>ツバメ</t>
    </rPh>
    <rPh sb="2" eb="4">
      <t>チク</t>
    </rPh>
    <rPh sb="5" eb="7">
      <t>ヨシダ</t>
    </rPh>
    <rPh sb="7" eb="9">
      <t>チク</t>
    </rPh>
    <rPh sb="10" eb="12">
      <t>ブンスイ</t>
    </rPh>
    <rPh sb="12" eb="14">
      <t>チク</t>
    </rPh>
    <rPh sb="15" eb="17">
      <t>ゴウケイ</t>
    </rPh>
    <phoneticPr fontId="2"/>
  </si>
  <si>
    <t>22年比</t>
    <rPh sb="2" eb="3">
      <t>ネン</t>
    </rPh>
    <rPh sb="3" eb="4">
      <t>ヒ</t>
    </rPh>
    <phoneticPr fontId="2"/>
  </si>
  <si>
    <t>万円</t>
    <rPh sb="0" eb="1">
      <t>マン</t>
    </rPh>
    <rPh sb="1" eb="2">
      <t>エン</t>
    </rPh>
    <phoneticPr fontId="2"/>
  </si>
  <si>
    <t>-</t>
    <phoneticPr fontId="2"/>
  </si>
  <si>
    <t>元年</t>
    <rPh sb="0" eb="1">
      <t>ガン</t>
    </rPh>
    <rPh sb="1" eb="2">
      <t>ネン</t>
    </rPh>
    <phoneticPr fontId="2"/>
  </si>
  <si>
    <r>
      <rPr>
        <u/>
        <sz val="11"/>
        <color theme="1"/>
        <rFont val="ＭＳ Ｐ明朝"/>
        <family val="1"/>
        <charset val="128"/>
      </rPr>
      <t>2</t>
    </r>
    <r>
      <rPr>
        <sz val="11"/>
        <color theme="1"/>
        <rFont val="ＭＳ Ｐ明朝"/>
        <family val="1"/>
        <charset val="128"/>
      </rPr>
      <t>年</t>
    </r>
    <rPh sb="1" eb="2">
      <t>ネン</t>
    </rPh>
    <phoneticPr fontId="2"/>
  </si>
  <si>
    <r>
      <rPr>
        <u val="double"/>
        <sz val="11"/>
        <color theme="1"/>
        <rFont val="ＭＳ Ｐ明朝"/>
        <family val="1"/>
        <charset val="128"/>
      </rPr>
      <t>3</t>
    </r>
    <r>
      <rPr>
        <sz val="11"/>
        <color theme="1"/>
        <rFont val="ＭＳ Ｐ明朝"/>
        <family val="1"/>
        <charset val="128"/>
      </rPr>
      <t>年</t>
    </r>
    <rPh sb="1" eb="2">
      <t>ネン</t>
    </rPh>
    <phoneticPr fontId="2"/>
  </si>
  <si>
    <t>(1,016)</t>
    <phoneticPr fontId="2"/>
  </si>
  <si>
    <t xml:space="preserve">         従業者数</t>
    <rPh sb="9" eb="12">
      <t>ジュウギョウシャ</t>
    </rPh>
    <rPh sb="12" eb="13">
      <t>スウ</t>
    </rPh>
    <phoneticPr fontId="2"/>
  </si>
  <si>
    <t>令和４年</t>
    <rPh sb="0" eb="2">
      <t>レイワ</t>
    </rPh>
    <rPh sb="3" eb="4">
      <t>ネン</t>
    </rPh>
    <phoneticPr fontId="2"/>
  </si>
  <si>
    <t>令和3年</t>
    <rPh sb="0" eb="2">
      <t>レイワ</t>
    </rPh>
    <rPh sb="3" eb="4">
      <t>ネン</t>
    </rPh>
    <phoneticPr fontId="2"/>
  </si>
  <si>
    <t>3年比</t>
    <rPh sb="1" eb="2">
      <t>ネン</t>
    </rPh>
    <rPh sb="2" eb="3">
      <t>ヒ</t>
    </rPh>
    <phoneticPr fontId="2"/>
  </si>
  <si>
    <t>％</t>
    <phoneticPr fontId="2"/>
  </si>
  <si>
    <t>　男</t>
    <rPh sb="1" eb="2">
      <t>オトコ</t>
    </rPh>
    <phoneticPr fontId="2"/>
  </si>
  <si>
    <t>　女</t>
    <rPh sb="1" eb="2">
      <t>オンナ</t>
    </rPh>
    <phoneticPr fontId="2"/>
  </si>
  <si>
    <t>(15)</t>
    <phoneticPr fontId="2"/>
  </si>
  <si>
    <t>飲料</t>
    <phoneticPr fontId="2"/>
  </si>
  <si>
    <t>(9)</t>
    <phoneticPr fontId="2"/>
  </si>
  <si>
    <t>（18）</t>
    <phoneticPr fontId="2"/>
  </si>
  <si>
    <t>（19）</t>
    <phoneticPr fontId="2"/>
  </si>
  <si>
    <t>(27)</t>
    <phoneticPr fontId="2"/>
  </si>
  <si>
    <t>（26)</t>
    <phoneticPr fontId="2"/>
  </si>
  <si>
    <t>-</t>
    <phoneticPr fontId="2"/>
  </si>
  <si>
    <t>プラスチック</t>
    <phoneticPr fontId="2"/>
  </si>
  <si>
    <t>(54)</t>
    <phoneticPr fontId="2"/>
  </si>
  <si>
    <t>ゴム</t>
    <phoneticPr fontId="2"/>
  </si>
  <si>
    <t>(3)</t>
    <phoneticPr fontId="2"/>
  </si>
  <si>
    <t>(9)</t>
    <phoneticPr fontId="2"/>
  </si>
  <si>
    <t>（12）</t>
    <phoneticPr fontId="2"/>
  </si>
  <si>
    <t>(7)</t>
    <phoneticPr fontId="2"/>
  </si>
  <si>
    <t>(19)</t>
    <phoneticPr fontId="2"/>
  </si>
  <si>
    <t>(216)</t>
    <phoneticPr fontId="2"/>
  </si>
  <si>
    <t>（13）</t>
    <phoneticPr fontId="2"/>
  </si>
  <si>
    <t>(2)</t>
    <phoneticPr fontId="2"/>
  </si>
  <si>
    <t>(14)</t>
    <phoneticPr fontId="2"/>
  </si>
  <si>
    <t>(28)</t>
    <phoneticPr fontId="2"/>
  </si>
  <si>
    <t>(26)</t>
    <phoneticPr fontId="2"/>
  </si>
  <si>
    <t>（</t>
    <phoneticPr fontId="2"/>
  </si>
  <si>
    <t>1～3人）</t>
    <rPh sb="3" eb="4">
      <t>ニン</t>
    </rPh>
    <phoneticPr fontId="2"/>
  </si>
  <si>
    <t>個人経営を</t>
  </si>
  <si>
    <t>含まないので、</t>
  </si>
  <si>
    <t>単純比較でき</t>
    <rPh sb="0" eb="2">
      <t>タンジュン</t>
    </rPh>
    <rPh sb="2" eb="4">
      <t>ヒカク</t>
    </rPh>
    <phoneticPr fontId="2"/>
  </si>
  <si>
    <t xml:space="preserve">                    事業所数</t>
    <rPh sb="20" eb="23">
      <t>ジギョウショ</t>
    </rPh>
    <rPh sb="23" eb="24">
      <t>スウ</t>
    </rPh>
    <phoneticPr fontId="2"/>
  </si>
  <si>
    <t>令和4年</t>
    <rPh sb="0" eb="2">
      <t>レイワ</t>
    </rPh>
    <rPh sb="3" eb="4">
      <t>ネン</t>
    </rPh>
    <phoneticPr fontId="2"/>
  </si>
  <si>
    <t xml:space="preserve">   総数</t>
    <rPh sb="3" eb="5">
      <t>ソウスウ</t>
    </rPh>
    <phoneticPr fontId="2"/>
  </si>
  <si>
    <t>(1～3人）</t>
    <rPh sb="4" eb="5">
      <t>ニン</t>
    </rPh>
    <phoneticPr fontId="2"/>
  </si>
  <si>
    <t>単純比較でき</t>
    <rPh sb="0" eb="2">
      <t>タンジュン</t>
    </rPh>
    <phoneticPr fontId="2"/>
  </si>
  <si>
    <t>ない</t>
    <phoneticPr fontId="2"/>
  </si>
  <si>
    <t>４人以上</t>
    <rPh sb="1" eb="4">
      <t>ニンイジョウ</t>
    </rPh>
    <phoneticPr fontId="2"/>
  </si>
  <si>
    <t>全数</t>
    <rPh sb="0" eb="2">
      <t>ゼンスウ</t>
    </rPh>
    <phoneticPr fontId="2"/>
  </si>
  <si>
    <t>第3表　産業中分類・従業者規模別前年比較表(従業者数)</t>
    <rPh sb="0" eb="1">
      <t>ダイ</t>
    </rPh>
    <rPh sb="2" eb="3">
      <t>ヒョウ</t>
    </rPh>
    <rPh sb="4" eb="6">
      <t>サンギョウ</t>
    </rPh>
    <rPh sb="6" eb="9">
      <t>チュウブンルイ</t>
    </rPh>
    <rPh sb="10" eb="13">
      <t>ジュウギョウシャ</t>
    </rPh>
    <rPh sb="13" eb="16">
      <t>キボベツ</t>
    </rPh>
    <rPh sb="16" eb="18">
      <t>ゼンネン</t>
    </rPh>
    <rPh sb="18" eb="20">
      <t>ヒカク</t>
    </rPh>
    <rPh sb="20" eb="21">
      <t>ヒョウ</t>
    </rPh>
    <rPh sb="22" eb="25">
      <t>ジュウギョウシャ</t>
    </rPh>
    <rPh sb="25" eb="26">
      <t>スウ</t>
    </rPh>
    <phoneticPr fontId="2"/>
  </si>
  <si>
    <t>(54)</t>
    <phoneticPr fontId="2"/>
  </si>
  <si>
    <t>(2)</t>
    <phoneticPr fontId="2"/>
  </si>
  <si>
    <t>％</t>
    <phoneticPr fontId="2"/>
  </si>
  <si>
    <t>第2表　産業中分類・従業者規模別前年比較表(事業所数)</t>
    <rPh sb="0" eb="1">
      <t>ダイ</t>
    </rPh>
    <rPh sb="2" eb="3">
      <t>ヒョウ</t>
    </rPh>
    <rPh sb="4" eb="6">
      <t>サンギョウ</t>
    </rPh>
    <rPh sb="6" eb="7">
      <t>チュウ</t>
    </rPh>
    <rPh sb="7" eb="9">
      <t>ブンルイ</t>
    </rPh>
    <rPh sb="10" eb="13">
      <t>ジュウギョウシャ</t>
    </rPh>
    <rPh sb="13" eb="15">
      <t>キボ</t>
    </rPh>
    <rPh sb="15" eb="16">
      <t>ベツ</t>
    </rPh>
    <rPh sb="16" eb="18">
      <t>ゼンネン</t>
    </rPh>
    <rPh sb="18" eb="20">
      <t>ヒカク</t>
    </rPh>
    <rPh sb="20" eb="21">
      <t>ヒョウ</t>
    </rPh>
    <rPh sb="22" eb="25">
      <t>ジギョウショ</t>
    </rPh>
    <rPh sb="25" eb="26">
      <t>スウ</t>
    </rPh>
    <phoneticPr fontId="2"/>
  </si>
  <si>
    <t>％</t>
    <phoneticPr fontId="2"/>
  </si>
  <si>
    <t>飲料</t>
    <phoneticPr fontId="2"/>
  </si>
  <si>
    <t>ない</t>
    <phoneticPr fontId="2"/>
  </si>
  <si>
    <t>x</t>
    <phoneticPr fontId="2"/>
  </si>
  <si>
    <t>x</t>
    <phoneticPr fontId="2"/>
  </si>
  <si>
    <t>工業支出額
（現金給与総額+原材料使用額等）※内訳は欄外</t>
    <rPh sb="0" eb="2">
      <t>コウギョウ</t>
    </rPh>
    <rPh sb="2" eb="5">
      <t>シシュツガク</t>
    </rPh>
    <rPh sb="7" eb="11">
      <t>ゲンキンキュウヨ</t>
    </rPh>
    <rPh sb="11" eb="13">
      <t>ソウガク</t>
    </rPh>
    <rPh sb="14" eb="17">
      <t>ゲンザイリョウ</t>
    </rPh>
    <rPh sb="17" eb="20">
      <t>シヨウガク</t>
    </rPh>
    <rPh sb="20" eb="21">
      <t>トウ</t>
    </rPh>
    <rPh sb="23" eb="25">
      <t>ウチワケ</t>
    </rPh>
    <rPh sb="26" eb="28">
      <t>ランガイ</t>
    </rPh>
    <phoneticPr fontId="1"/>
  </si>
  <si>
    <t>付加価値額
（ただし、29人以下は粗付加価値額）</t>
    <phoneticPr fontId="1"/>
  </si>
  <si>
    <t>原材料使用額等</t>
    <rPh sb="0" eb="3">
      <t>ゲンザイリョウ</t>
    </rPh>
    <rPh sb="3" eb="5">
      <t>シヨウ</t>
    </rPh>
    <rPh sb="5" eb="6">
      <t>ガク</t>
    </rPh>
    <rPh sb="6" eb="7">
      <t>トウ</t>
    </rPh>
    <phoneticPr fontId="2"/>
  </si>
  <si>
    <t>令和３年</t>
    <rPh sb="0" eb="2">
      <t>レイワ</t>
    </rPh>
    <rPh sb="3" eb="4">
      <t>ネン</t>
    </rPh>
    <phoneticPr fontId="1"/>
  </si>
  <si>
    <t>令和２年</t>
    <rPh sb="0" eb="2">
      <t>レイワ</t>
    </rPh>
    <rPh sb="3" eb="4">
      <t>ネン</t>
    </rPh>
    <phoneticPr fontId="1"/>
  </si>
  <si>
    <t>令和３年</t>
    <rPh sb="0" eb="2">
      <t>レイワ</t>
    </rPh>
    <rPh sb="3" eb="4">
      <t>ネン</t>
    </rPh>
    <phoneticPr fontId="2"/>
  </si>
  <si>
    <t>第4表　産業中分類・従業者規模別前年比較表(工業支出額・付加価値額)4人以上の事業所</t>
    <rPh sb="0" eb="1">
      <t>ダイ</t>
    </rPh>
    <rPh sb="2" eb="3">
      <t>ヒョウ</t>
    </rPh>
    <rPh sb="4" eb="6">
      <t>サンギョウ</t>
    </rPh>
    <rPh sb="6" eb="9">
      <t>チュウブンルイ</t>
    </rPh>
    <rPh sb="10" eb="13">
      <t>ジュウギョウシャ</t>
    </rPh>
    <rPh sb="13" eb="15">
      <t>キボ</t>
    </rPh>
    <rPh sb="15" eb="16">
      <t>ベツ</t>
    </rPh>
    <rPh sb="16" eb="18">
      <t>ゼンネン</t>
    </rPh>
    <rPh sb="18" eb="20">
      <t>ヒカク</t>
    </rPh>
    <rPh sb="20" eb="21">
      <t>ヒョウ</t>
    </rPh>
    <rPh sb="22" eb="24">
      <t>コウギョウ</t>
    </rPh>
    <rPh sb="24" eb="26">
      <t>シシュツ</t>
    </rPh>
    <rPh sb="26" eb="27">
      <t>ガク</t>
    </rPh>
    <rPh sb="28" eb="30">
      <t>フカ</t>
    </rPh>
    <rPh sb="30" eb="33">
      <t>カチガク</t>
    </rPh>
    <rPh sb="35" eb="38">
      <t>ニンイジョウ</t>
    </rPh>
    <rPh sb="39" eb="42">
      <t>ジギョウショ</t>
    </rPh>
    <phoneticPr fontId="1"/>
  </si>
  <si>
    <t>産業細分類</t>
    <rPh sb="0" eb="2">
      <t>サンギョウ</t>
    </rPh>
    <rPh sb="2" eb="3">
      <t>サイ</t>
    </rPh>
    <rPh sb="3" eb="5">
      <t>ブンルイ</t>
    </rPh>
    <phoneticPr fontId="2"/>
  </si>
  <si>
    <t>令和元年</t>
    <rPh sb="0" eb="4">
      <t>レイワガンネン</t>
    </rPh>
    <phoneticPr fontId="2"/>
  </si>
  <si>
    <t>４年</t>
    <rPh sb="1" eb="2">
      <t>ネン</t>
    </rPh>
    <phoneticPr fontId="2"/>
  </si>
  <si>
    <t>元年比</t>
    <rPh sb="0" eb="1">
      <t>ガン</t>
    </rPh>
    <rPh sb="1" eb="2">
      <t>ネン</t>
    </rPh>
    <rPh sb="2" eb="3">
      <t>ヒ</t>
    </rPh>
    <phoneticPr fontId="2"/>
  </si>
  <si>
    <t>計</t>
    <rPh sb="0" eb="1">
      <t>ケイ</t>
    </rPh>
    <phoneticPr fontId="2"/>
  </si>
  <si>
    <t>金   属   洋   食   器</t>
    <rPh sb="0" eb="1">
      <t>キン</t>
    </rPh>
    <rPh sb="4" eb="5">
      <t>ゾク</t>
    </rPh>
    <rPh sb="8" eb="9">
      <t>ヨウ</t>
    </rPh>
    <rPh sb="12" eb="13">
      <t>ショク</t>
    </rPh>
    <rPh sb="16" eb="17">
      <t>キ</t>
    </rPh>
    <phoneticPr fontId="2"/>
  </si>
  <si>
    <t>利   器   工   匠   具</t>
    <rPh sb="0" eb="1">
      <t>リ</t>
    </rPh>
    <rPh sb="4" eb="5">
      <t>キ</t>
    </rPh>
    <rPh sb="8" eb="9">
      <t>タクミ</t>
    </rPh>
    <rPh sb="12" eb="13">
      <t>タクミ</t>
    </rPh>
    <rPh sb="16" eb="17">
      <t>グ</t>
    </rPh>
    <phoneticPr fontId="2"/>
  </si>
  <si>
    <t>作     業     工     具</t>
    <rPh sb="0" eb="1">
      <t>サク</t>
    </rPh>
    <rPh sb="6" eb="7">
      <t>ギョウ</t>
    </rPh>
    <rPh sb="12" eb="13">
      <t>タクミ</t>
    </rPh>
    <rPh sb="18" eb="19">
      <t>グ</t>
    </rPh>
    <phoneticPr fontId="2"/>
  </si>
  <si>
    <t>製     缶     板     金</t>
    <rPh sb="0" eb="1">
      <t>セイ</t>
    </rPh>
    <rPh sb="6" eb="7">
      <t>カン</t>
    </rPh>
    <rPh sb="12" eb="13">
      <t>イタ</t>
    </rPh>
    <rPh sb="18" eb="19">
      <t>キン</t>
    </rPh>
    <phoneticPr fontId="2"/>
  </si>
  <si>
    <t>金     属     器     物</t>
    <rPh sb="0" eb="1">
      <t>キン</t>
    </rPh>
    <rPh sb="6" eb="7">
      <t>ゾク</t>
    </rPh>
    <rPh sb="12" eb="13">
      <t>キ</t>
    </rPh>
    <rPh sb="18" eb="19">
      <t>ブツ</t>
    </rPh>
    <phoneticPr fontId="2"/>
  </si>
  <si>
    <t>金     属     彫     刻</t>
    <rPh sb="0" eb="1">
      <t>キン</t>
    </rPh>
    <rPh sb="6" eb="7">
      <t>ゾク</t>
    </rPh>
    <rPh sb="12" eb="13">
      <t>チョウ</t>
    </rPh>
    <rPh sb="18" eb="19">
      <t>コク</t>
    </rPh>
    <phoneticPr fontId="2"/>
  </si>
  <si>
    <t>電   気    め   っ   き</t>
    <rPh sb="0" eb="1">
      <t>デン</t>
    </rPh>
    <rPh sb="4" eb="5">
      <t>キ</t>
    </rPh>
    <phoneticPr fontId="2"/>
  </si>
  <si>
    <t>金   属   研   磨   等</t>
    <rPh sb="0" eb="1">
      <t>キン</t>
    </rPh>
    <rPh sb="4" eb="5">
      <t>ゾク</t>
    </rPh>
    <rPh sb="8" eb="9">
      <t>ケン</t>
    </rPh>
    <rPh sb="12" eb="13">
      <t>オサム</t>
    </rPh>
    <rPh sb="16" eb="17">
      <t>トウ</t>
    </rPh>
    <phoneticPr fontId="2"/>
  </si>
  <si>
    <t>農   業   用   機   械</t>
    <rPh sb="0" eb="1">
      <t>ノウ</t>
    </rPh>
    <rPh sb="4" eb="5">
      <t>ギョウ</t>
    </rPh>
    <rPh sb="8" eb="9">
      <t>ヨウ</t>
    </rPh>
    <rPh sb="12" eb="13">
      <t>キ</t>
    </rPh>
    <rPh sb="16" eb="17">
      <t>カイ</t>
    </rPh>
    <phoneticPr fontId="2"/>
  </si>
  <si>
    <t>金  型  ・ 同 部 分 品</t>
    <rPh sb="0" eb="1">
      <t>キン</t>
    </rPh>
    <rPh sb="3" eb="4">
      <t>ガタ</t>
    </rPh>
    <rPh sb="8" eb="9">
      <t>ドウ</t>
    </rPh>
    <rPh sb="10" eb="11">
      <t>ブ</t>
    </rPh>
    <rPh sb="12" eb="13">
      <t>フン</t>
    </rPh>
    <rPh sb="14" eb="15">
      <t>ヒン</t>
    </rPh>
    <phoneticPr fontId="2"/>
  </si>
  <si>
    <t>※ 鉄                 鋼</t>
    <rPh sb="2" eb="3">
      <t>テツ</t>
    </rPh>
    <rPh sb="20" eb="21">
      <t>コウ</t>
    </rPh>
    <phoneticPr fontId="2"/>
  </si>
  <si>
    <t>※ 電 気 機 械 器 具</t>
    <rPh sb="2" eb="3">
      <t>デン</t>
    </rPh>
    <rPh sb="4" eb="5">
      <t>キ</t>
    </rPh>
    <rPh sb="6" eb="7">
      <t>キ</t>
    </rPh>
    <rPh sb="8" eb="9">
      <t>カイ</t>
    </rPh>
    <rPh sb="10" eb="11">
      <t>キ</t>
    </rPh>
    <rPh sb="12" eb="13">
      <t>グ</t>
    </rPh>
    <phoneticPr fontId="2"/>
  </si>
  <si>
    <t>電     子     部     品</t>
    <rPh sb="0" eb="1">
      <t>デン</t>
    </rPh>
    <rPh sb="6" eb="7">
      <t>コ</t>
    </rPh>
    <rPh sb="12" eb="13">
      <t>ブ</t>
    </rPh>
    <rPh sb="18" eb="19">
      <t>ヒン</t>
    </rPh>
    <phoneticPr fontId="2"/>
  </si>
  <si>
    <t>(8)</t>
    <phoneticPr fontId="2"/>
  </si>
  <si>
    <t>(89)</t>
    <phoneticPr fontId="2"/>
  </si>
  <si>
    <t>(18)</t>
    <phoneticPr fontId="2"/>
  </si>
  <si>
    <t>(4)</t>
    <phoneticPr fontId="2"/>
  </si>
  <si>
    <t>％</t>
    <phoneticPr fontId="2"/>
  </si>
  <si>
    <t>(826)</t>
    <phoneticPr fontId="2"/>
  </si>
  <si>
    <t>(795)</t>
    <phoneticPr fontId="2"/>
  </si>
  <si>
    <t>(84)</t>
    <phoneticPr fontId="2"/>
  </si>
  <si>
    <t>(86)</t>
    <phoneticPr fontId="2"/>
  </si>
  <si>
    <t>(26)</t>
    <phoneticPr fontId="2"/>
  </si>
  <si>
    <t>(23)</t>
    <phoneticPr fontId="2"/>
  </si>
  <si>
    <t>(3)</t>
    <phoneticPr fontId="2"/>
  </si>
  <si>
    <t>(174)</t>
    <phoneticPr fontId="2"/>
  </si>
  <si>
    <t>（0）</t>
    <phoneticPr fontId="2"/>
  </si>
  <si>
    <t>(0）</t>
    <phoneticPr fontId="2"/>
  </si>
  <si>
    <t>(5)</t>
    <phoneticPr fontId="2"/>
  </si>
  <si>
    <t>(275)</t>
    <phoneticPr fontId="2"/>
  </si>
  <si>
    <t>(6)</t>
    <phoneticPr fontId="2"/>
  </si>
  <si>
    <t>(7)</t>
    <phoneticPr fontId="2"/>
  </si>
  <si>
    <t>(2)</t>
    <phoneticPr fontId="2"/>
  </si>
  <si>
    <t>2691・2692</t>
    <phoneticPr fontId="2"/>
  </si>
  <si>
    <t>(64)</t>
    <phoneticPr fontId="2"/>
  </si>
  <si>
    <t>(15)</t>
    <phoneticPr fontId="2"/>
  </si>
  <si>
    <t>※ プ  ラ  ス  チ  ッ ク</t>
    <phoneticPr fontId="2"/>
  </si>
  <si>
    <t>(28)</t>
    <phoneticPr fontId="2"/>
  </si>
  <si>
    <t>(13)</t>
    <phoneticPr fontId="2"/>
  </si>
  <si>
    <t>(3）</t>
    <phoneticPr fontId="2"/>
  </si>
  <si>
    <t>(1)</t>
    <phoneticPr fontId="2"/>
  </si>
  <si>
    <t>(1,416)</t>
    <phoneticPr fontId="2"/>
  </si>
  <si>
    <t>(167)</t>
    <phoneticPr fontId="2"/>
  </si>
  <si>
    <t>(48)</t>
    <phoneticPr fontId="2"/>
  </si>
  <si>
    <t>(16)</t>
    <phoneticPr fontId="2"/>
  </si>
  <si>
    <t>(161)</t>
    <phoneticPr fontId="2"/>
  </si>
  <si>
    <t>(331)</t>
    <phoneticPr fontId="2"/>
  </si>
  <si>
    <t>(25)</t>
    <phoneticPr fontId="2"/>
  </si>
  <si>
    <t>(10)</t>
    <phoneticPr fontId="2"/>
  </si>
  <si>
    <t>(416)</t>
    <phoneticPr fontId="2"/>
  </si>
  <si>
    <t>(133)</t>
    <phoneticPr fontId="2"/>
  </si>
  <si>
    <t>※ プ  ラ  ス  チ  ッ ク</t>
    <phoneticPr fontId="2"/>
  </si>
  <si>
    <t>(12)</t>
    <phoneticPr fontId="2"/>
  </si>
  <si>
    <t>(14)</t>
    <phoneticPr fontId="2"/>
  </si>
  <si>
    <t>令和元年</t>
    <rPh sb="0" eb="2">
      <t>レイワ</t>
    </rPh>
    <rPh sb="2" eb="3">
      <t>ゲン</t>
    </rPh>
    <rPh sb="3" eb="4">
      <t>ネン</t>
    </rPh>
    <phoneticPr fontId="2"/>
  </si>
  <si>
    <t>２年</t>
    <rPh sb="1" eb="2">
      <t>ネン</t>
    </rPh>
    <phoneticPr fontId="2"/>
  </si>
  <si>
    <t>x</t>
    <phoneticPr fontId="2"/>
  </si>
  <si>
    <t>ｘ</t>
    <phoneticPr fontId="2"/>
  </si>
  <si>
    <t>2691・2692</t>
    <phoneticPr fontId="2"/>
  </si>
  <si>
    <t>R03年</t>
    <rPh sb="3" eb="4">
      <t>ネン</t>
    </rPh>
    <phoneticPr fontId="2"/>
  </si>
  <si>
    <t>R02年比</t>
    <rPh sb="3" eb="4">
      <t>ネン</t>
    </rPh>
    <rPh sb="4" eb="5">
      <t>ヒ</t>
    </rPh>
    <phoneticPr fontId="2"/>
  </si>
  <si>
    <t>％</t>
    <phoneticPr fontId="2"/>
  </si>
  <si>
    <t>％</t>
    <phoneticPr fontId="2"/>
  </si>
  <si>
    <t>x</t>
    <phoneticPr fontId="2"/>
  </si>
  <si>
    <t>x</t>
    <phoneticPr fontId="2"/>
  </si>
  <si>
    <t>x</t>
    <phoneticPr fontId="2"/>
  </si>
  <si>
    <t>プラスチック</t>
    <phoneticPr fontId="2"/>
  </si>
  <si>
    <t>ゴム</t>
    <phoneticPr fontId="2"/>
  </si>
  <si>
    <t>％</t>
    <phoneticPr fontId="2"/>
  </si>
  <si>
    <t>-</t>
    <phoneticPr fontId="2"/>
  </si>
  <si>
    <t>(1,033)</t>
    <phoneticPr fontId="2"/>
  </si>
  <si>
    <t>％</t>
    <phoneticPr fontId="2"/>
  </si>
  <si>
    <t>％</t>
    <phoneticPr fontId="2"/>
  </si>
  <si>
    <t>-</t>
    <phoneticPr fontId="2"/>
  </si>
  <si>
    <t>-</t>
    <phoneticPr fontId="2"/>
  </si>
  <si>
    <t>(939)</t>
    <phoneticPr fontId="2"/>
  </si>
  <si>
    <t>(1,004)</t>
    <phoneticPr fontId="2"/>
  </si>
  <si>
    <t>(960)</t>
    <phoneticPr fontId="2"/>
  </si>
  <si>
    <t>(761)</t>
    <phoneticPr fontId="2"/>
  </si>
  <si>
    <t>(852)</t>
    <phoneticPr fontId="2"/>
  </si>
  <si>
    <t>(806)</t>
    <phoneticPr fontId="2"/>
  </si>
  <si>
    <t>(746)</t>
    <phoneticPr fontId="2"/>
  </si>
  <si>
    <t>（1,309）</t>
    <phoneticPr fontId="2"/>
  </si>
  <si>
    <t>(85)</t>
    <phoneticPr fontId="2"/>
  </si>
  <si>
    <t>(186)</t>
    <phoneticPr fontId="2"/>
  </si>
  <si>
    <t>(88)</t>
    <phoneticPr fontId="2"/>
  </si>
  <si>
    <t>(196)</t>
    <phoneticPr fontId="2"/>
  </si>
  <si>
    <t>(1,417)</t>
    <phoneticPr fontId="2"/>
  </si>
  <si>
    <t>-</t>
    <phoneticPr fontId="2"/>
  </si>
  <si>
    <t>(1,227)</t>
    <phoneticPr fontId="2"/>
  </si>
  <si>
    <t>(1,374)</t>
    <phoneticPr fontId="2"/>
  </si>
  <si>
    <t>(1,328)</t>
    <phoneticPr fontId="2"/>
  </si>
  <si>
    <t>(1,283)</t>
    <phoneticPr fontId="2"/>
  </si>
  <si>
    <t>(1,022)</t>
    <phoneticPr fontId="2"/>
  </si>
  <si>
    <t>(1,142)</t>
    <phoneticPr fontId="2"/>
  </si>
  <si>
    <t>(1,089)</t>
    <phoneticPr fontId="2"/>
  </si>
  <si>
    <t>元年</t>
    <phoneticPr fontId="2"/>
  </si>
  <si>
    <t>(1,050)</t>
    <phoneticPr fontId="2"/>
  </si>
  <si>
    <t>(1,903)</t>
    <phoneticPr fontId="2"/>
  </si>
  <si>
    <t>(1,016)</t>
    <phoneticPr fontId="2"/>
  </si>
  <si>
    <t>(1,835)</t>
    <phoneticPr fontId="2"/>
  </si>
  <si>
    <t>(156)</t>
    <phoneticPr fontId="2"/>
  </si>
  <si>
    <t>(349)</t>
    <phoneticPr fontId="2"/>
  </si>
  <si>
    <t>(  159)</t>
    <phoneticPr fontId="2"/>
  </si>
  <si>
    <t>(358)</t>
    <phoneticPr fontId="2"/>
  </si>
  <si>
    <t>p5</t>
    <phoneticPr fontId="2"/>
  </si>
  <si>
    <t>p6・7</t>
    <phoneticPr fontId="2"/>
  </si>
  <si>
    <t>p8</t>
    <phoneticPr fontId="2"/>
  </si>
  <si>
    <t>p9</t>
    <phoneticPr fontId="2"/>
  </si>
  <si>
    <t>p10</t>
    <phoneticPr fontId="2"/>
  </si>
  <si>
    <t>p11・12</t>
    <phoneticPr fontId="2"/>
  </si>
  <si>
    <t>p13</t>
    <phoneticPr fontId="2"/>
  </si>
  <si>
    <t>出典：「令和4年燕市の工業-～2022年経済構造実態調査（製造業事業所調査）結果から～」</t>
    <rPh sb="0" eb="2">
      <t>シュッテン</t>
    </rPh>
    <rPh sb="4" eb="6">
      <t>レイワ</t>
    </rPh>
    <rPh sb="7" eb="8">
      <t>ネン</t>
    </rPh>
    <rPh sb="8" eb="10">
      <t>ツバメシ</t>
    </rPh>
    <rPh sb="11" eb="13">
      <t>コウギョウ</t>
    </rPh>
    <rPh sb="22" eb="24">
      <t>コウゾウ</t>
    </rPh>
    <rPh sb="24" eb="28">
      <t>ジッタイチョウサ</t>
    </rPh>
    <rPh sb="32" eb="37">
      <t>ジギョウショチョウサ</t>
    </rPh>
    <phoneticPr fontId="2"/>
  </si>
  <si>
    <r>
      <t>※　2022年経済構造実態調査（製造業事業所調査）については、売上高（製造品出荷額等）を上位から累積し、当該分類に係る売上高　　製造品出荷額等）総額の９割を達成する範囲に含まれる事業所を調査対象とし、その報告を基に残りの１割の事業所について推計した上で全事業所の結果として集計しています。そのため、推計個票の名簿がないため、</t>
    </r>
    <r>
      <rPr>
        <b/>
        <sz val="11"/>
        <color theme="1"/>
        <rFont val="游ゴシック"/>
        <family val="3"/>
        <charset val="128"/>
        <scheme val="minor"/>
      </rPr>
      <t>地区別集計は不可能</t>
    </r>
    <r>
      <rPr>
        <sz val="11"/>
        <color theme="1"/>
        <rFont val="游ゴシック"/>
        <family val="2"/>
        <charset val="128"/>
        <scheme val="minor"/>
      </rPr>
      <t xml:space="preserve">となりましたので、ご了承ください。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</si>
</sst>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
    <numFmt numFmtId="177" formatCode="#,##0;&quot;△ &quot;#,##0"/>
    <numFmt numFmtId="178" formatCode="#,##0.0;&quot;△ &quot;#,##0.0"/>
    <numFmt numFmtId="179" formatCode="0.0_);[Red]\(0.0\)"/>
    <numFmt numFmtId="180" formatCode="\(00\)"/>
    <numFmt numFmtId="181" formatCode="\(000\)"/>
    <numFmt numFmtId="182" formatCode="\(0\)"/>
    <numFmt numFmtId="183" formatCode="0.0%"/>
    <numFmt numFmtId="184" formatCode="#,##0_ "/>
    <numFmt numFmtId="185" formatCode="\(0.0%\)"/>
    <numFmt numFmtId="186" formatCode="#,##0.0_ "/>
    <numFmt numFmtId="187" formatCode="#,##0.0_);[Red]\(#,##0.0\)"/>
    <numFmt numFmtId="188" formatCode="#,##0_);[Red]\(#,##0\)"/>
    <numFmt numFmtId="189" formatCode="0.0_ "/>
    <numFmt numFmtId="190" formatCode="#,##0_);\(#,##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8"/>
      <color theme="3"/>
      <name val="游ゴシック Light"/>
      <family val="2"/>
      <charset val="128"/>
      <scheme val="major"/>
    </font>
    <font>
      <sz val="6"/>
      <name val="ＭＳ Ｐゴシック"/>
      <family val="3"/>
      <charset val="128"/>
    </font>
    <font>
      <b/>
      <sz val="11"/>
      <color theme="1"/>
      <name val="游ゴシック"/>
      <family val="3"/>
      <charset val="128"/>
      <scheme val="minor"/>
    </font>
    <font>
      <u/>
      <sz val="11"/>
      <color theme="10"/>
      <name val="游ゴシック"/>
      <family val="2"/>
      <charset val="128"/>
      <scheme val="minor"/>
    </font>
    <font>
      <sz val="11"/>
      <color theme="1"/>
      <name val="ＭＳ Ｐ明朝"/>
      <family val="1"/>
      <charset val="128"/>
    </font>
    <font>
      <u/>
      <sz val="11"/>
      <color theme="1"/>
      <name val="ＭＳ Ｐ明朝"/>
      <family val="1"/>
      <charset val="128"/>
    </font>
    <font>
      <u val="double"/>
      <sz val="11"/>
      <color theme="1"/>
      <name val="ＭＳ Ｐ明朝"/>
      <family val="1"/>
      <charset val="128"/>
    </font>
    <font>
      <sz val="11"/>
      <color rgb="FFFF0000"/>
      <name val="ＭＳ Ｐ明朝"/>
      <family val="1"/>
      <charset val="128"/>
    </font>
    <font>
      <sz val="11"/>
      <name val="ＭＳ Ｐ明朝"/>
      <family val="1"/>
      <charset val="128"/>
    </font>
    <font>
      <i/>
      <sz val="11"/>
      <color theme="1"/>
      <name val="ＭＳ Ｐ明朝"/>
      <family val="1"/>
      <charset val="128"/>
    </font>
    <font>
      <sz val="8"/>
      <name val="ＭＳ Ｐ明朝"/>
      <family val="1"/>
      <charset val="128"/>
    </font>
    <font>
      <sz val="8"/>
      <color theme="1"/>
      <name val="ＭＳ Ｐ明朝"/>
      <family val="1"/>
      <charset val="128"/>
    </font>
    <font>
      <sz val="9"/>
      <color theme="1"/>
      <name val="ＭＳ Ｐ明朝"/>
      <family val="1"/>
      <charset val="128"/>
    </font>
    <font>
      <i/>
      <sz val="11"/>
      <color rgb="FFFF0000"/>
      <name val="ＭＳ Ｐ明朝"/>
      <family val="1"/>
      <charset val="128"/>
    </font>
    <font>
      <i/>
      <sz val="8"/>
      <color theme="1"/>
      <name val="ＭＳ Ｐ明朝"/>
      <family val="1"/>
      <charset val="128"/>
    </font>
    <font>
      <sz val="10"/>
      <color theme="1"/>
      <name val="ＭＳ Ｐ明朝"/>
      <family val="1"/>
      <charset val="128"/>
    </font>
    <font>
      <sz val="12"/>
      <color theme="1"/>
      <name val="ＭＳ Ｐ明朝"/>
      <family val="1"/>
      <charset val="128"/>
    </font>
    <font>
      <sz val="12"/>
      <name val="ＭＳ Ｐ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245">
    <xf numFmtId="0" fontId="0" fillId="0" borderId="0" xfId="0">
      <alignment vertical="center"/>
    </xf>
    <xf numFmtId="0" fontId="0" fillId="2" borderId="0" xfId="0" applyFill="1">
      <alignment vertical="center"/>
    </xf>
    <xf numFmtId="0" fontId="0" fillId="2" borderId="3" xfId="0" applyFill="1" applyBorder="1" applyAlignment="1">
      <alignment horizontal="center" vertical="center"/>
    </xf>
    <xf numFmtId="0" fontId="5" fillId="2" borderId="0" xfId="0" applyFont="1" applyFill="1">
      <alignment vertical="center"/>
    </xf>
    <xf numFmtId="0" fontId="6" fillId="2" borderId="3" xfId="2" applyFill="1" applyBorder="1">
      <alignment vertical="center"/>
    </xf>
    <xf numFmtId="0" fontId="0" fillId="2" borderId="3" xfId="0" applyFill="1" applyBorder="1">
      <alignment vertical="center"/>
    </xf>
    <xf numFmtId="0" fontId="0" fillId="2" borderId="3" xfId="0" applyFill="1" applyBorder="1" applyAlignment="1">
      <alignment vertical="center" wrapText="1"/>
    </xf>
    <xf numFmtId="183" fontId="0" fillId="2" borderId="0" xfId="0" applyNumberFormat="1" applyFill="1">
      <alignment vertical="center"/>
    </xf>
    <xf numFmtId="183" fontId="0" fillId="0" borderId="0" xfId="0" applyNumberFormat="1">
      <alignment vertical="center"/>
    </xf>
    <xf numFmtId="187" fontId="0" fillId="2" borderId="0" xfId="0" applyNumberFormat="1" applyFill="1">
      <alignment vertical="center"/>
    </xf>
    <xf numFmtId="187" fontId="0" fillId="0" borderId="0" xfId="0" applyNumberFormat="1">
      <alignment vertical="center"/>
    </xf>
    <xf numFmtId="186" fontId="0" fillId="2" borderId="0" xfId="0" applyNumberFormat="1" applyFill="1">
      <alignment vertical="center"/>
    </xf>
    <xf numFmtId="186" fontId="0" fillId="0" borderId="0" xfId="0" applyNumberFormat="1">
      <alignment vertical="center"/>
    </xf>
    <xf numFmtId="179" fontId="0" fillId="2" borderId="0" xfId="0" applyNumberFormat="1" applyFill="1">
      <alignment vertical="center"/>
    </xf>
    <xf numFmtId="179" fontId="0" fillId="0" borderId="0" xfId="0" applyNumberFormat="1">
      <alignment vertical="center"/>
    </xf>
    <xf numFmtId="184" fontId="0" fillId="2" borderId="0" xfId="0" applyNumberFormat="1" applyFill="1">
      <alignment vertical="center"/>
    </xf>
    <xf numFmtId="0" fontId="7" fillId="2" borderId="5" xfId="0" applyFont="1" applyFill="1" applyBorder="1">
      <alignment vertical="center"/>
    </xf>
    <xf numFmtId="0" fontId="7" fillId="0" borderId="0" xfId="0" applyFont="1" applyFill="1">
      <alignment vertical="center"/>
    </xf>
    <xf numFmtId="0" fontId="10" fillId="0" borderId="0" xfId="0" applyFont="1" applyFill="1">
      <alignment vertical="center"/>
    </xf>
    <xf numFmtId="0" fontId="7" fillId="2" borderId="0" xfId="0" applyFont="1" applyFill="1">
      <alignment vertical="center"/>
    </xf>
    <xf numFmtId="0" fontId="7" fillId="2" borderId="9" xfId="0" applyFont="1" applyFill="1" applyBorder="1">
      <alignment vertical="center"/>
    </xf>
    <xf numFmtId="0" fontId="7" fillId="2" borderId="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0" xfId="0" applyFont="1" applyFill="1" applyBorder="1">
      <alignment vertical="center"/>
    </xf>
    <xf numFmtId="0" fontId="7" fillId="2" borderId="8" xfId="0" applyFont="1" applyFill="1" applyBorder="1">
      <alignment vertical="center"/>
    </xf>
    <xf numFmtId="177" fontId="7" fillId="2" borderId="1" xfId="0" applyNumberFormat="1" applyFont="1" applyFill="1" applyBorder="1">
      <alignment vertical="center"/>
    </xf>
    <xf numFmtId="177" fontId="7" fillId="2" borderId="2" xfId="0" applyNumberFormat="1" applyFont="1" applyFill="1" applyBorder="1">
      <alignment vertical="center"/>
    </xf>
    <xf numFmtId="178" fontId="7" fillId="2" borderId="2" xfId="0" applyNumberFormat="1" applyFont="1" applyFill="1" applyBorder="1" applyAlignment="1">
      <alignment horizontal="right" vertical="center"/>
    </xf>
    <xf numFmtId="177" fontId="7" fillId="2" borderId="1" xfId="0" applyNumberFormat="1" applyFont="1" applyFill="1" applyBorder="1" applyAlignment="1">
      <alignment horizontal="right" vertical="center"/>
    </xf>
    <xf numFmtId="177" fontId="7" fillId="2" borderId="2" xfId="0" applyNumberFormat="1" applyFont="1" applyFill="1" applyBorder="1" applyAlignment="1">
      <alignment horizontal="right" vertical="center"/>
    </xf>
    <xf numFmtId="178" fontId="7" fillId="2" borderId="20" xfId="0" applyNumberFormat="1" applyFont="1" applyFill="1" applyBorder="1" applyAlignment="1">
      <alignment horizontal="right" vertical="center"/>
    </xf>
    <xf numFmtId="0" fontId="7" fillId="2" borderId="4" xfId="0" applyFont="1" applyFill="1" applyBorder="1">
      <alignment vertical="center"/>
    </xf>
    <xf numFmtId="177" fontId="7" fillId="2" borderId="10" xfId="0" applyNumberFormat="1" applyFont="1" applyFill="1" applyBorder="1" applyAlignment="1">
      <alignment horizontal="right" vertical="center"/>
    </xf>
    <xf numFmtId="178" fontId="7" fillId="2" borderId="10" xfId="0" applyNumberFormat="1" applyFont="1" applyFill="1" applyBorder="1" applyAlignment="1">
      <alignment horizontal="right" vertical="center"/>
    </xf>
    <xf numFmtId="0" fontId="7" fillId="2" borderId="9" xfId="0" applyFont="1" applyFill="1" applyBorder="1" applyAlignment="1">
      <alignment horizontal="left" vertical="center"/>
    </xf>
    <xf numFmtId="177" fontId="7" fillId="2" borderId="8" xfId="0" applyNumberFormat="1" applyFont="1" applyFill="1" applyBorder="1">
      <alignment vertical="center"/>
    </xf>
    <xf numFmtId="49" fontId="7" fillId="2" borderId="9" xfId="0" applyNumberFormat="1" applyFont="1" applyFill="1" applyBorder="1" applyAlignment="1">
      <alignment horizontal="right" vertical="center"/>
    </xf>
    <xf numFmtId="178" fontId="7" fillId="2" borderId="9" xfId="0" applyNumberFormat="1" applyFont="1" applyFill="1" applyBorder="1">
      <alignment vertical="center"/>
    </xf>
    <xf numFmtId="178" fontId="7" fillId="2" borderId="9" xfId="0" applyNumberFormat="1" applyFont="1" applyFill="1" applyBorder="1" applyAlignment="1">
      <alignment horizontal="right" vertical="center"/>
    </xf>
    <xf numFmtId="178" fontId="7" fillId="2" borderId="21" xfId="0" applyNumberFormat="1" applyFont="1" applyFill="1" applyBorder="1" applyAlignment="1">
      <alignment horizontal="right" vertical="center"/>
    </xf>
    <xf numFmtId="177" fontId="7" fillId="2" borderId="12" xfId="0" applyNumberFormat="1" applyFont="1" applyFill="1" applyBorder="1">
      <alignment vertical="center"/>
    </xf>
    <xf numFmtId="178" fontId="7" fillId="2" borderId="12" xfId="0" applyNumberFormat="1" applyFont="1" applyFill="1" applyBorder="1" applyAlignment="1">
      <alignment horizontal="right" vertical="center"/>
    </xf>
    <xf numFmtId="0" fontId="8" fillId="2" borderId="9" xfId="0" applyFont="1" applyFill="1" applyBorder="1" applyAlignment="1">
      <alignment horizontal="left" vertical="center"/>
    </xf>
    <xf numFmtId="178" fontId="7" fillId="2" borderId="21" xfId="0" applyNumberFormat="1" applyFont="1" applyFill="1" applyBorder="1">
      <alignment vertical="center"/>
    </xf>
    <xf numFmtId="178" fontId="7" fillId="2" borderId="12" xfId="0" applyNumberFormat="1" applyFont="1" applyFill="1" applyBorder="1">
      <alignment vertical="center"/>
    </xf>
    <xf numFmtId="0" fontId="7" fillId="2" borderId="8" xfId="0" applyFont="1" applyFill="1" applyBorder="1" applyAlignment="1">
      <alignment vertical="center"/>
    </xf>
    <xf numFmtId="0" fontId="7" fillId="2" borderId="9" xfId="0" applyFont="1" applyFill="1" applyBorder="1" applyAlignment="1">
      <alignment vertical="center"/>
    </xf>
    <xf numFmtId="0" fontId="7" fillId="2" borderId="11" xfId="0" applyFont="1" applyFill="1" applyBorder="1" applyAlignment="1">
      <alignment vertical="center"/>
    </xf>
    <xf numFmtId="0" fontId="9" fillId="2" borderId="6" xfId="0" applyFont="1" applyFill="1" applyBorder="1" applyAlignment="1">
      <alignment horizontal="left" vertical="center"/>
    </xf>
    <xf numFmtId="177" fontId="7" fillId="2" borderId="5" xfId="0" applyNumberFormat="1" applyFont="1" applyFill="1" applyBorder="1">
      <alignment vertical="center"/>
    </xf>
    <xf numFmtId="49" fontId="7" fillId="2" borderId="6" xfId="0" applyNumberFormat="1" applyFont="1" applyFill="1" applyBorder="1" applyAlignment="1">
      <alignment horizontal="right" vertical="center"/>
    </xf>
    <xf numFmtId="178" fontId="7" fillId="2" borderId="13" xfId="0" applyNumberFormat="1" applyFont="1" applyFill="1" applyBorder="1">
      <alignment vertical="center"/>
    </xf>
    <xf numFmtId="178" fontId="7" fillId="2" borderId="18" xfId="0" applyNumberFormat="1" applyFont="1" applyFill="1" applyBorder="1">
      <alignment vertical="center"/>
    </xf>
    <xf numFmtId="0" fontId="7" fillId="2" borderId="19" xfId="0" applyFont="1" applyFill="1" applyBorder="1" applyAlignment="1">
      <alignment vertical="center"/>
    </xf>
    <xf numFmtId="0" fontId="7" fillId="2" borderId="6" xfId="0" applyFont="1" applyFill="1" applyBorder="1" applyAlignment="1">
      <alignment horizontal="left" vertical="center"/>
    </xf>
    <xf numFmtId="177" fontId="7" fillId="2" borderId="13" xfId="0" applyNumberFormat="1" applyFont="1" applyFill="1" applyBorder="1">
      <alignment vertical="center"/>
    </xf>
    <xf numFmtId="0" fontId="7" fillId="2" borderId="15" xfId="0" applyFont="1" applyFill="1" applyBorder="1">
      <alignment vertical="center"/>
    </xf>
    <xf numFmtId="0" fontId="7" fillId="2" borderId="17" xfId="0" applyFont="1" applyFill="1" applyBorder="1" applyAlignment="1">
      <alignment horizontal="right" vertical="center"/>
    </xf>
    <xf numFmtId="0" fontId="7" fillId="0" borderId="17" xfId="0" applyFont="1" applyBorder="1">
      <alignment vertical="center"/>
    </xf>
    <xf numFmtId="0" fontId="7" fillId="2" borderId="7" xfId="0" applyFont="1" applyFill="1" applyBorder="1">
      <alignment vertical="center"/>
    </xf>
    <xf numFmtId="0" fontId="7" fillId="2" borderId="17" xfId="0" applyFont="1" applyFill="1" applyBorder="1">
      <alignment vertical="center"/>
    </xf>
    <xf numFmtId="177" fontId="7" fillId="2" borderId="9" xfId="0" applyNumberFormat="1" applyFont="1" applyFill="1" applyBorder="1" applyAlignment="1">
      <alignment horizontal="right" vertical="center"/>
    </xf>
    <xf numFmtId="184" fontId="7" fillId="2" borderId="8" xfId="0" applyNumberFormat="1" applyFont="1" applyFill="1" applyBorder="1">
      <alignment vertical="center"/>
    </xf>
    <xf numFmtId="181" fontId="7" fillId="2" borderId="9" xfId="0" applyNumberFormat="1" applyFont="1" applyFill="1" applyBorder="1">
      <alignment vertical="center"/>
    </xf>
    <xf numFmtId="0" fontId="7" fillId="2" borderId="8" xfId="0" applyFont="1" applyFill="1" applyBorder="1" applyAlignment="1">
      <alignment horizontal="center" vertical="center"/>
    </xf>
    <xf numFmtId="177" fontId="7" fillId="0" borderId="8" xfId="0" applyNumberFormat="1" applyFont="1" applyFill="1" applyBorder="1">
      <alignment vertical="center"/>
    </xf>
    <xf numFmtId="182" fontId="7" fillId="2" borderId="9" xfId="0" applyNumberFormat="1" applyFont="1" applyFill="1" applyBorder="1" applyAlignment="1">
      <alignment horizontal="right" vertical="center"/>
    </xf>
    <xf numFmtId="177" fontId="11" fillId="2" borderId="8" xfId="0" applyNumberFormat="1" applyFont="1" applyFill="1" applyBorder="1">
      <alignment vertical="center"/>
    </xf>
    <xf numFmtId="49" fontId="11" fillId="2" borderId="9" xfId="0" applyNumberFormat="1" applyFont="1" applyFill="1" applyBorder="1" applyAlignment="1">
      <alignment horizontal="right" vertical="center"/>
    </xf>
    <xf numFmtId="180" fontId="7" fillId="2" borderId="9" xfId="0" applyNumberFormat="1" applyFont="1" applyFill="1" applyBorder="1" applyAlignment="1">
      <alignment horizontal="right" vertical="center"/>
    </xf>
    <xf numFmtId="177" fontId="7" fillId="2" borderId="8" xfId="0" applyNumberFormat="1" applyFont="1" applyFill="1" applyBorder="1" applyAlignment="1">
      <alignment horizontal="right" vertical="center"/>
    </xf>
    <xf numFmtId="0" fontId="7" fillId="2" borderId="0" xfId="0" applyFont="1" applyFill="1" applyBorder="1" applyAlignment="1">
      <alignment horizontal="left" vertical="center"/>
    </xf>
    <xf numFmtId="0" fontId="12" fillId="2" borderId="5" xfId="0" applyFont="1" applyFill="1" applyBorder="1">
      <alignment vertical="center"/>
    </xf>
    <xf numFmtId="0" fontId="7" fillId="2" borderId="14" xfId="0" applyFont="1" applyFill="1" applyBorder="1">
      <alignment vertical="center"/>
    </xf>
    <xf numFmtId="177" fontId="7" fillId="2" borderId="6" xfId="0" applyNumberFormat="1" applyFont="1" applyFill="1" applyBorder="1">
      <alignment vertical="center"/>
    </xf>
    <xf numFmtId="0" fontId="12" fillId="2" borderId="8" xfId="0" applyFont="1" applyFill="1" applyBorder="1">
      <alignment vertical="center"/>
    </xf>
    <xf numFmtId="0" fontId="12" fillId="2" borderId="0" xfId="0" applyFont="1" applyFill="1" applyBorder="1">
      <alignment vertical="center"/>
    </xf>
    <xf numFmtId="177" fontId="12" fillId="2" borderId="8" xfId="0" applyNumberFormat="1" applyFont="1" applyFill="1" applyBorder="1">
      <alignment vertical="center"/>
    </xf>
    <xf numFmtId="177" fontId="12" fillId="2" borderId="9" xfId="0" applyNumberFormat="1" applyFont="1" applyFill="1" applyBorder="1">
      <alignment vertical="center"/>
    </xf>
    <xf numFmtId="178" fontId="12" fillId="2" borderId="12" xfId="0" applyNumberFormat="1" applyFont="1" applyFill="1" applyBorder="1">
      <alignment vertical="center"/>
    </xf>
    <xf numFmtId="0" fontId="7" fillId="2" borderId="8" xfId="0" applyFont="1" applyFill="1" applyBorder="1" applyAlignment="1">
      <alignment horizontal="right" vertical="center"/>
    </xf>
    <xf numFmtId="49" fontId="11" fillId="2" borderId="8" xfId="0" applyNumberFormat="1" applyFont="1" applyFill="1" applyBorder="1" applyAlignment="1">
      <alignment horizontal="right" vertical="center"/>
    </xf>
    <xf numFmtId="185" fontId="7" fillId="2" borderId="12" xfId="0" applyNumberFormat="1" applyFont="1" applyFill="1" applyBorder="1" applyAlignment="1">
      <alignment horizontal="right" vertical="center"/>
    </xf>
    <xf numFmtId="49" fontId="13" fillId="0" borderId="12" xfId="0" applyNumberFormat="1" applyFont="1" applyFill="1" applyBorder="1" applyAlignment="1">
      <alignment horizontal="left" vertical="center" shrinkToFit="1"/>
    </xf>
    <xf numFmtId="177" fontId="11" fillId="2" borderId="8" xfId="1" applyNumberFormat="1" applyFont="1" applyFill="1" applyBorder="1">
      <alignment vertical="center"/>
    </xf>
    <xf numFmtId="177" fontId="11" fillId="2" borderId="9" xfId="1" applyNumberFormat="1" applyFont="1" applyFill="1" applyBorder="1">
      <alignment vertical="center"/>
    </xf>
    <xf numFmtId="178" fontId="14" fillId="2" borderId="12" xfId="0" applyNumberFormat="1" applyFont="1" applyFill="1" applyBorder="1" applyAlignment="1">
      <alignment horizontal="left" vertical="center" shrinkToFit="1"/>
    </xf>
    <xf numFmtId="178" fontId="15" fillId="2" borderId="12" xfId="0" applyNumberFormat="1" applyFont="1" applyFill="1" applyBorder="1" applyAlignment="1">
      <alignment horizontal="left" vertical="center" shrinkToFit="1"/>
    </xf>
    <xf numFmtId="178" fontId="7" fillId="2" borderId="12" xfId="0" applyNumberFormat="1" applyFont="1" applyFill="1" applyBorder="1" applyAlignment="1">
      <alignment horizontal="center" vertical="center"/>
    </xf>
    <xf numFmtId="178" fontId="10" fillId="2" borderId="13" xfId="0" applyNumberFormat="1" applyFont="1" applyFill="1" applyBorder="1" applyAlignment="1">
      <alignment horizontal="right" vertical="center"/>
    </xf>
    <xf numFmtId="178" fontId="7" fillId="2" borderId="13" xfId="0" applyNumberFormat="1" applyFont="1" applyFill="1" applyBorder="1" applyAlignment="1">
      <alignment horizontal="right" vertical="center"/>
    </xf>
    <xf numFmtId="0" fontId="7" fillId="2" borderId="10" xfId="0" applyFont="1" applyFill="1" applyBorder="1">
      <alignment vertical="center"/>
    </xf>
    <xf numFmtId="0" fontId="7" fillId="2" borderId="0" xfId="0" applyFont="1" applyFill="1" applyAlignment="1">
      <alignment horizontal="right" vertical="center"/>
    </xf>
    <xf numFmtId="0" fontId="7" fillId="2" borderId="13" xfId="0" applyFont="1" applyFill="1" applyBorder="1">
      <alignment vertical="center"/>
    </xf>
    <xf numFmtId="0" fontId="7" fillId="2" borderId="12" xfId="0" applyFont="1" applyFill="1" applyBorder="1">
      <alignment vertical="center"/>
    </xf>
    <xf numFmtId="182" fontId="7" fillId="2" borderId="2" xfId="0" applyNumberFormat="1" applyFont="1" applyFill="1" applyBorder="1">
      <alignment vertical="center"/>
    </xf>
    <xf numFmtId="0" fontId="7" fillId="2" borderId="9" xfId="0" applyFont="1" applyFill="1" applyBorder="1" applyAlignment="1">
      <alignment horizontal="right" vertical="center"/>
    </xf>
    <xf numFmtId="177" fontId="7" fillId="2" borderId="8" xfId="0" applyNumberFormat="1" applyFont="1" applyFill="1" applyBorder="1" applyAlignment="1">
      <alignment horizontal="left" vertical="center"/>
    </xf>
    <xf numFmtId="0" fontId="7" fillId="2" borderId="12" xfId="0" applyFont="1" applyFill="1" applyBorder="1" applyAlignment="1">
      <alignment horizontal="center" vertical="center"/>
    </xf>
    <xf numFmtId="182" fontId="7" fillId="2" borderId="6" xfId="0" applyNumberFormat="1" applyFont="1" applyFill="1" applyBorder="1" applyAlignment="1">
      <alignment vertical="center"/>
    </xf>
    <xf numFmtId="177" fontId="7" fillId="2" borderId="6" xfId="0" applyNumberFormat="1" applyFont="1" applyFill="1" applyBorder="1" applyAlignment="1">
      <alignment vertical="center"/>
    </xf>
    <xf numFmtId="177" fontId="7" fillId="2" borderId="9" xfId="0" applyNumberFormat="1" applyFont="1" applyFill="1" applyBorder="1">
      <alignment vertical="center"/>
    </xf>
    <xf numFmtId="178" fontId="10" fillId="2" borderId="10" xfId="0" applyNumberFormat="1" applyFont="1" applyFill="1" applyBorder="1">
      <alignment vertical="center"/>
    </xf>
    <xf numFmtId="178" fontId="10" fillId="2" borderId="12" xfId="0" applyNumberFormat="1" applyFont="1" applyFill="1" applyBorder="1">
      <alignment vertical="center"/>
    </xf>
    <xf numFmtId="0" fontId="7" fillId="2" borderId="12" xfId="0" applyFont="1" applyFill="1" applyBorder="1" applyAlignment="1">
      <alignment horizontal="right" vertical="center"/>
    </xf>
    <xf numFmtId="181" fontId="7" fillId="2" borderId="9" xfId="0" applyNumberFormat="1" applyFont="1" applyFill="1" applyBorder="1" applyAlignment="1">
      <alignment horizontal="right" vertical="center"/>
    </xf>
    <xf numFmtId="183" fontId="11" fillId="2" borderId="12" xfId="0" applyNumberFormat="1" applyFont="1" applyFill="1" applyBorder="1" applyAlignment="1">
      <alignment horizontal="right" vertical="center"/>
    </xf>
    <xf numFmtId="49" fontId="13" fillId="0" borderId="12" xfId="0" applyNumberFormat="1" applyFont="1" applyFill="1" applyBorder="1" applyAlignment="1">
      <alignment horizontal="center" vertical="center" shrinkToFit="1"/>
    </xf>
    <xf numFmtId="177" fontId="11" fillId="2" borderId="9" xfId="0" applyNumberFormat="1" applyFont="1" applyFill="1" applyBorder="1">
      <alignment vertical="center"/>
    </xf>
    <xf numFmtId="178" fontId="13" fillId="2" borderId="12" xfId="0" applyNumberFormat="1" applyFont="1" applyFill="1" applyBorder="1" applyAlignment="1">
      <alignment horizontal="center" vertical="center" shrinkToFit="1"/>
    </xf>
    <xf numFmtId="178" fontId="13" fillId="2" borderId="12" xfId="0" applyNumberFormat="1" applyFont="1" applyFill="1" applyBorder="1" applyAlignment="1">
      <alignment horizontal="center" vertical="center"/>
    </xf>
    <xf numFmtId="178" fontId="16" fillId="2" borderId="13" xfId="0" applyNumberFormat="1" applyFont="1" applyFill="1" applyBorder="1" applyAlignment="1">
      <alignment horizontal="right" vertical="center"/>
    </xf>
    <xf numFmtId="178" fontId="17" fillId="2" borderId="13" xfId="0" applyNumberFormat="1" applyFont="1" applyFill="1" applyBorder="1" applyAlignment="1">
      <alignment horizontal="center" vertical="center"/>
    </xf>
    <xf numFmtId="0" fontId="7" fillId="0" borderId="0" xfId="0" applyFont="1">
      <alignment vertical="center"/>
    </xf>
    <xf numFmtId="0" fontId="10" fillId="0" borderId="0" xfId="0" applyFont="1" applyFill="1" applyBorder="1">
      <alignment vertical="center"/>
    </xf>
    <xf numFmtId="0" fontId="11" fillId="0" borderId="0" xfId="0" applyFont="1" applyFill="1" applyBorder="1" applyAlignment="1">
      <alignment horizontal="right" vertical="center"/>
    </xf>
    <xf numFmtId="177" fontId="11" fillId="0" borderId="0" xfId="0" applyNumberFormat="1" applyFont="1" applyFill="1" applyBorder="1">
      <alignment vertical="center"/>
    </xf>
    <xf numFmtId="178" fontId="11" fillId="0" borderId="0" xfId="0" applyNumberFormat="1" applyFont="1" applyFill="1" applyBorder="1">
      <alignment vertical="center"/>
    </xf>
    <xf numFmtId="178" fontId="16" fillId="0" borderId="0" xfId="0" applyNumberFormat="1" applyFont="1" applyFill="1" applyBorder="1">
      <alignment vertical="center"/>
    </xf>
    <xf numFmtId="0" fontId="11" fillId="0" borderId="0" xfId="0" applyFont="1" applyFill="1" applyAlignment="1">
      <alignment horizontal="right" vertical="center"/>
    </xf>
    <xf numFmtId="177" fontId="10" fillId="0" borderId="0" xfId="0" applyNumberFormat="1" applyFont="1" applyFill="1">
      <alignment vertical="center"/>
    </xf>
    <xf numFmtId="177" fontId="16" fillId="0" borderId="0" xfId="0" applyNumberFormat="1" applyFont="1" applyFill="1">
      <alignment vertical="center"/>
    </xf>
    <xf numFmtId="0" fontId="10" fillId="0" borderId="0" xfId="0" applyFont="1">
      <alignment vertical="center"/>
    </xf>
    <xf numFmtId="177" fontId="7" fillId="0" borderId="0" xfId="0" applyNumberFormat="1" applyFont="1" applyFill="1" applyBorder="1">
      <alignment vertical="center"/>
    </xf>
    <xf numFmtId="178" fontId="7" fillId="0" borderId="0" xfId="0" applyNumberFormat="1" applyFont="1" applyFill="1" applyBorder="1">
      <alignment vertical="center"/>
    </xf>
    <xf numFmtId="178" fontId="12" fillId="0" borderId="0" xfId="0" applyNumberFormat="1" applyFont="1" applyFill="1" applyBorder="1">
      <alignment vertical="center"/>
    </xf>
    <xf numFmtId="0" fontId="11" fillId="0" borderId="0" xfId="0" applyFont="1" applyAlignment="1">
      <alignment horizontal="right" vertical="center"/>
    </xf>
    <xf numFmtId="177" fontId="10" fillId="0" borderId="0" xfId="1" applyNumberFormat="1" applyFont="1" applyFill="1">
      <alignment vertical="center"/>
    </xf>
    <xf numFmtId="177" fontId="7" fillId="0" borderId="0" xfId="0" applyNumberFormat="1" applyFont="1" applyFill="1">
      <alignment vertical="center"/>
    </xf>
    <xf numFmtId="0" fontId="7" fillId="2" borderId="0" xfId="0" applyFont="1" applyFill="1" applyBorder="1" applyAlignment="1">
      <alignment horizontal="center" vertical="center"/>
    </xf>
    <xf numFmtId="0" fontId="7" fillId="0" borderId="14" xfId="0" applyFont="1" applyBorder="1">
      <alignment vertical="center"/>
    </xf>
    <xf numFmtId="0" fontId="7" fillId="0" borderId="16" xfId="0" applyFont="1" applyBorder="1">
      <alignment vertical="center"/>
    </xf>
    <xf numFmtId="0" fontId="10" fillId="0" borderId="0" xfId="0" applyFont="1" applyBorder="1">
      <alignment vertical="center"/>
    </xf>
    <xf numFmtId="0" fontId="7" fillId="2" borderId="1" xfId="0" applyFont="1" applyFill="1" applyBorder="1">
      <alignment vertical="center"/>
    </xf>
    <xf numFmtId="0" fontId="7" fillId="0" borderId="3" xfId="0" applyFont="1" applyFill="1" applyBorder="1" applyAlignment="1">
      <alignment horizontal="center" vertical="center"/>
    </xf>
    <xf numFmtId="177" fontId="7" fillId="2" borderId="12" xfId="0" applyNumberFormat="1" applyFont="1" applyFill="1" applyBorder="1" applyAlignment="1">
      <alignment horizontal="right" vertical="center"/>
    </xf>
    <xf numFmtId="177" fontId="7" fillId="0" borderId="12" xfId="0" applyNumberFormat="1" applyFont="1" applyFill="1" applyBorder="1">
      <alignment vertical="center"/>
    </xf>
    <xf numFmtId="178" fontId="7" fillId="0" borderId="12" xfId="0" applyNumberFormat="1" applyFont="1" applyFill="1" applyBorder="1">
      <alignment vertical="center"/>
    </xf>
    <xf numFmtId="177" fontId="11" fillId="2" borderId="12" xfId="0" applyNumberFormat="1" applyFont="1" applyFill="1" applyBorder="1">
      <alignment vertical="center"/>
    </xf>
    <xf numFmtId="177" fontId="11" fillId="2" borderId="12" xfId="0" applyNumberFormat="1" applyFont="1" applyFill="1" applyBorder="1" applyAlignment="1">
      <alignment horizontal="right" vertical="center"/>
    </xf>
    <xf numFmtId="177" fontId="10" fillId="2" borderId="13" xfId="0" applyNumberFormat="1" applyFont="1" applyFill="1" applyBorder="1">
      <alignment vertical="center"/>
    </xf>
    <xf numFmtId="177" fontId="16" fillId="2" borderId="12" xfId="0" applyNumberFormat="1" applyFont="1" applyFill="1" applyBorder="1">
      <alignment vertical="center"/>
    </xf>
    <xf numFmtId="178" fontId="7" fillId="2" borderId="5" xfId="0" applyNumberFormat="1" applyFont="1" applyFill="1" applyBorder="1">
      <alignment vertical="center"/>
    </xf>
    <xf numFmtId="0" fontId="7" fillId="2" borderId="2" xfId="0" applyFont="1" applyFill="1" applyBorder="1" applyAlignment="1">
      <alignment vertical="center" shrinkToFit="1"/>
    </xf>
    <xf numFmtId="184" fontId="7" fillId="2" borderId="3" xfId="0" applyNumberFormat="1" applyFont="1" applyFill="1" applyBorder="1" applyAlignment="1">
      <alignment horizontal="center" vertical="center" shrinkToFit="1"/>
    </xf>
    <xf numFmtId="0" fontId="7" fillId="2" borderId="6" xfId="0" applyFont="1" applyFill="1" applyBorder="1" applyAlignment="1">
      <alignment vertical="center" shrinkToFit="1"/>
    </xf>
    <xf numFmtId="0" fontId="7" fillId="2" borderId="3" xfId="0" applyFont="1" applyFill="1" applyBorder="1" applyAlignment="1">
      <alignment horizontal="center" vertical="center" shrinkToFit="1"/>
    </xf>
    <xf numFmtId="183" fontId="7" fillId="2" borderId="3" xfId="0" applyNumberFormat="1" applyFont="1" applyFill="1" applyBorder="1" applyAlignment="1">
      <alignment horizontal="center" vertical="center" shrinkToFit="1"/>
    </xf>
    <xf numFmtId="0" fontId="7" fillId="2" borderId="0" xfId="0" applyFont="1" applyFill="1" applyAlignment="1">
      <alignment vertical="center" shrinkToFit="1"/>
    </xf>
    <xf numFmtId="0" fontId="7" fillId="2" borderId="1" xfId="0" applyFont="1" applyFill="1" applyBorder="1" applyAlignment="1">
      <alignment vertical="center" shrinkToFit="1"/>
    </xf>
    <xf numFmtId="0" fontId="7" fillId="2" borderId="10" xfId="0" applyFont="1" applyFill="1" applyBorder="1" applyAlignment="1">
      <alignment horizontal="right" vertical="center" shrinkToFit="1"/>
    </xf>
    <xf numFmtId="183" fontId="7" fillId="2" borderId="10" xfId="0" applyNumberFormat="1" applyFont="1" applyFill="1" applyBorder="1" applyAlignment="1">
      <alignment horizontal="right" vertical="center" shrinkToFit="1"/>
    </xf>
    <xf numFmtId="184" fontId="7" fillId="2" borderId="10" xfId="0" applyNumberFormat="1" applyFont="1" applyFill="1" applyBorder="1" applyAlignment="1">
      <alignment horizontal="right" vertical="center" shrinkToFit="1"/>
    </xf>
    <xf numFmtId="0" fontId="7" fillId="2" borderId="8" xfId="0" applyFont="1" applyFill="1" applyBorder="1" applyAlignment="1">
      <alignment vertical="center" shrinkToFit="1"/>
    </xf>
    <xf numFmtId="0" fontId="7" fillId="2" borderId="9" xfId="0" applyFont="1" applyFill="1" applyBorder="1" applyAlignment="1">
      <alignment vertical="center" shrinkToFit="1"/>
    </xf>
    <xf numFmtId="38" fontId="7" fillId="0" borderId="12" xfId="1" applyFont="1" applyFill="1" applyBorder="1" applyAlignment="1">
      <alignment horizontal="right" vertical="center" shrinkToFit="1"/>
    </xf>
    <xf numFmtId="38" fontId="7" fillId="2" borderId="12" xfId="1" applyFont="1" applyFill="1" applyBorder="1" applyAlignment="1">
      <alignment horizontal="right" vertical="center" shrinkToFit="1"/>
    </xf>
    <xf numFmtId="183" fontId="7" fillId="2" borderId="12" xfId="0" applyNumberFormat="1" applyFont="1" applyFill="1" applyBorder="1" applyAlignment="1">
      <alignment horizontal="right" vertical="center" shrinkToFit="1"/>
    </xf>
    <xf numFmtId="188" fontId="7" fillId="2" borderId="12" xfId="0" applyNumberFormat="1" applyFont="1" applyFill="1" applyBorder="1" applyAlignment="1">
      <alignment vertical="center" shrinkToFit="1"/>
    </xf>
    <xf numFmtId="184" fontId="7" fillId="2" borderId="12" xfId="0" applyNumberFormat="1" applyFont="1" applyFill="1" applyBorder="1" applyAlignment="1">
      <alignment vertical="center" shrinkToFit="1"/>
    </xf>
    <xf numFmtId="0" fontId="7" fillId="2" borderId="8" xfId="0" applyFont="1" applyFill="1" applyBorder="1" applyAlignment="1">
      <alignment horizontal="center" vertical="center" shrinkToFit="1"/>
    </xf>
    <xf numFmtId="183" fontId="7" fillId="2" borderId="12" xfId="1" applyNumberFormat="1" applyFont="1" applyFill="1" applyBorder="1" applyAlignment="1">
      <alignment horizontal="right" vertical="center" shrinkToFit="1"/>
    </xf>
    <xf numFmtId="188" fontId="7" fillId="2" borderId="12" xfId="1" applyNumberFormat="1" applyFont="1" applyFill="1" applyBorder="1" applyAlignment="1">
      <alignment horizontal="right" vertical="center" shrinkToFit="1"/>
    </xf>
    <xf numFmtId="177" fontId="7" fillId="2" borderId="12" xfId="1" applyNumberFormat="1" applyFont="1" applyFill="1" applyBorder="1" applyAlignment="1">
      <alignment horizontal="right" vertical="center" shrinkToFit="1"/>
    </xf>
    <xf numFmtId="0" fontId="7" fillId="2" borderId="5" xfId="0" applyFont="1" applyFill="1" applyBorder="1" applyAlignment="1">
      <alignment vertical="center" shrinkToFit="1"/>
    </xf>
    <xf numFmtId="38" fontId="7" fillId="2" borderId="13" xfId="1" applyFont="1" applyFill="1" applyBorder="1" applyAlignment="1">
      <alignment horizontal="right" vertical="center" shrinkToFit="1"/>
    </xf>
    <xf numFmtId="183" fontId="7" fillId="2" borderId="13" xfId="0" applyNumberFormat="1" applyFont="1" applyFill="1" applyBorder="1" applyAlignment="1">
      <alignment horizontal="right" vertical="center" shrinkToFit="1"/>
    </xf>
    <xf numFmtId="176" fontId="7" fillId="2" borderId="13" xfId="0" applyNumberFormat="1" applyFont="1" applyFill="1" applyBorder="1" applyAlignment="1">
      <alignment horizontal="right" vertical="center" shrinkToFit="1"/>
    </xf>
    <xf numFmtId="188" fontId="7" fillId="2" borderId="13" xfId="0" applyNumberFormat="1" applyFont="1" applyFill="1" applyBorder="1" applyAlignment="1">
      <alignment vertical="center" shrinkToFit="1"/>
    </xf>
    <xf numFmtId="184" fontId="7" fillId="2" borderId="13" xfId="0" applyNumberFormat="1" applyFont="1" applyFill="1" applyBorder="1" applyAlignment="1">
      <alignment vertical="center" shrinkToFit="1"/>
    </xf>
    <xf numFmtId="38" fontId="7" fillId="2" borderId="10" xfId="1" applyFont="1" applyFill="1" applyBorder="1" applyAlignment="1">
      <alignment horizontal="right" vertical="center" shrinkToFit="1"/>
    </xf>
    <xf numFmtId="176" fontId="7" fillId="2" borderId="10" xfId="0" applyNumberFormat="1" applyFont="1" applyFill="1" applyBorder="1" applyAlignment="1">
      <alignment horizontal="right" vertical="center" shrinkToFit="1"/>
    </xf>
    <xf numFmtId="188" fontId="7" fillId="2" borderId="10" xfId="0" applyNumberFormat="1" applyFont="1" applyFill="1" applyBorder="1" applyAlignment="1">
      <alignment vertical="center" shrinkToFit="1"/>
    </xf>
    <xf numFmtId="184" fontId="7" fillId="2" borderId="10" xfId="0" applyNumberFormat="1" applyFont="1" applyFill="1" applyBorder="1" applyAlignment="1">
      <alignment vertical="center" shrinkToFit="1"/>
    </xf>
    <xf numFmtId="0" fontId="7" fillId="2" borderId="2" xfId="0" applyFont="1" applyFill="1" applyBorder="1">
      <alignment vertical="center"/>
    </xf>
    <xf numFmtId="49" fontId="7" fillId="2" borderId="2" xfId="0" applyNumberFormat="1" applyFont="1" applyFill="1" applyBorder="1">
      <alignment vertical="center"/>
    </xf>
    <xf numFmtId="177" fontId="7" fillId="2" borderId="1" xfId="0" applyNumberFormat="1" applyFont="1" applyFill="1" applyBorder="1" applyAlignment="1">
      <alignment vertical="center"/>
    </xf>
    <xf numFmtId="0" fontId="18" fillId="2" borderId="8" xfId="0" applyFont="1" applyFill="1" applyBorder="1" applyAlignment="1">
      <alignment horizontal="right" vertical="center"/>
    </xf>
    <xf numFmtId="0" fontId="18" fillId="2" borderId="11" xfId="0" applyFont="1" applyFill="1" applyBorder="1" applyAlignment="1">
      <alignment horizontal="right" vertical="center"/>
    </xf>
    <xf numFmtId="0" fontId="7" fillId="2" borderId="11" xfId="0" applyFont="1" applyFill="1" applyBorder="1">
      <alignment vertical="center"/>
    </xf>
    <xf numFmtId="177" fontId="7" fillId="2" borderId="9" xfId="1" applyNumberFormat="1" applyFont="1" applyFill="1" applyBorder="1">
      <alignment vertical="center"/>
    </xf>
    <xf numFmtId="177" fontId="7" fillId="2" borderId="8" xfId="1" applyNumberFormat="1" applyFont="1" applyFill="1" applyBorder="1">
      <alignment vertical="center"/>
    </xf>
    <xf numFmtId="177" fontId="7" fillId="2" borderId="12" xfId="1" applyNumberFormat="1" applyFont="1" applyFill="1" applyBorder="1">
      <alignment vertical="center"/>
    </xf>
    <xf numFmtId="49" fontId="7" fillId="2" borderId="9" xfId="1" applyNumberFormat="1" applyFont="1" applyFill="1" applyBorder="1" applyAlignment="1">
      <alignment horizontal="right" vertical="center"/>
    </xf>
    <xf numFmtId="0" fontId="18" fillId="2" borderId="5" xfId="0" applyFont="1" applyFill="1" applyBorder="1" applyAlignment="1">
      <alignment horizontal="right" vertical="center"/>
    </xf>
    <xf numFmtId="177" fontId="7" fillId="2" borderId="5" xfId="1" applyNumberFormat="1" applyFont="1" applyFill="1" applyBorder="1">
      <alignment vertical="center"/>
    </xf>
    <xf numFmtId="49" fontId="7" fillId="2" borderId="6" xfId="1" applyNumberFormat="1" applyFont="1" applyFill="1" applyBorder="1" applyAlignment="1">
      <alignment horizontal="right" vertical="center"/>
    </xf>
    <xf numFmtId="0" fontId="7" fillId="2" borderId="19" xfId="0" applyFont="1" applyFill="1" applyBorder="1">
      <alignment vertical="center"/>
    </xf>
    <xf numFmtId="177" fontId="7" fillId="2" borderId="13" xfId="1" applyNumberFormat="1" applyFont="1" applyFill="1" applyBorder="1">
      <alignment vertical="center"/>
    </xf>
    <xf numFmtId="0" fontId="19" fillId="2" borderId="0" xfId="0" applyFont="1" applyFill="1">
      <alignment vertical="center"/>
    </xf>
    <xf numFmtId="0" fontId="19" fillId="2" borderId="9" xfId="0" applyFont="1" applyFill="1" applyBorder="1">
      <alignment vertical="center"/>
    </xf>
    <xf numFmtId="0" fontId="7" fillId="2" borderId="10" xfId="0" applyFont="1" applyFill="1" applyBorder="1" applyAlignment="1">
      <alignment horizontal="center" vertical="center"/>
    </xf>
    <xf numFmtId="177" fontId="7" fillId="2" borderId="8" xfId="0" applyNumberFormat="1" applyFont="1" applyFill="1" applyBorder="1" applyAlignment="1">
      <alignment vertical="center"/>
    </xf>
    <xf numFmtId="176" fontId="7" fillId="2" borderId="12" xfId="0" applyNumberFormat="1" applyFont="1" applyFill="1" applyBorder="1" applyAlignment="1">
      <alignment horizontal="right" vertical="center"/>
    </xf>
    <xf numFmtId="0" fontId="19" fillId="2" borderId="9" xfId="0" applyFont="1" applyFill="1" applyBorder="1" applyAlignment="1">
      <alignment horizontal="right" vertical="center"/>
    </xf>
    <xf numFmtId="182" fontId="11" fillId="2" borderId="9" xfId="0" applyNumberFormat="1" applyFont="1" applyFill="1" applyBorder="1" applyAlignment="1">
      <alignment horizontal="right" vertical="center"/>
    </xf>
    <xf numFmtId="0" fontId="20" fillId="2" borderId="9" xfId="0" applyFont="1" applyFill="1" applyBorder="1" applyAlignment="1">
      <alignment horizontal="right" vertical="center"/>
    </xf>
    <xf numFmtId="177" fontId="11" fillId="2" borderId="8" xfId="0" applyNumberFormat="1" applyFont="1" applyFill="1" applyBorder="1" applyAlignment="1">
      <alignment horizontal="right" vertical="center"/>
    </xf>
    <xf numFmtId="0" fontId="20" fillId="2" borderId="9" xfId="0" applyFont="1" applyFill="1" applyBorder="1">
      <alignment vertical="center"/>
    </xf>
    <xf numFmtId="177" fontId="7" fillId="2" borderId="6" xfId="0" applyNumberFormat="1" applyFont="1" applyFill="1" applyBorder="1" applyAlignment="1">
      <alignment horizontal="right" vertical="center"/>
    </xf>
    <xf numFmtId="182" fontId="7" fillId="2" borderId="6" xfId="0" applyNumberFormat="1" applyFont="1" applyFill="1" applyBorder="1">
      <alignment vertical="center"/>
    </xf>
    <xf numFmtId="177" fontId="11" fillId="2" borderId="5" xfId="0" applyNumberFormat="1" applyFont="1" applyFill="1" applyBorder="1" applyAlignment="1">
      <alignment horizontal="right" vertical="center"/>
    </xf>
    <xf numFmtId="49" fontId="11" fillId="2" borderId="6" xfId="0" applyNumberFormat="1" applyFont="1" applyFill="1" applyBorder="1" applyAlignment="1">
      <alignment horizontal="right" vertical="center"/>
    </xf>
    <xf numFmtId="182" fontId="11" fillId="2" borderId="6" xfId="0" applyNumberFormat="1" applyFont="1" applyFill="1" applyBorder="1" applyAlignment="1">
      <alignment horizontal="right" vertical="center"/>
    </xf>
    <xf numFmtId="182" fontId="7" fillId="2" borderId="2" xfId="0" applyNumberFormat="1" applyFont="1" applyFill="1" applyBorder="1" applyAlignment="1">
      <alignment horizontal="right" vertical="center"/>
    </xf>
    <xf numFmtId="0" fontId="7" fillId="2" borderId="0" xfId="0" applyFont="1" applyFill="1" applyAlignment="1">
      <alignment horizontal="center" vertical="center"/>
    </xf>
    <xf numFmtId="189" fontId="7" fillId="2" borderId="8" xfId="0" applyNumberFormat="1" applyFont="1" applyFill="1" applyBorder="1" applyAlignment="1">
      <alignment horizontal="right" vertical="center"/>
    </xf>
    <xf numFmtId="189" fontId="7" fillId="2" borderId="12" xfId="0" applyNumberFormat="1" applyFont="1" applyFill="1" applyBorder="1" applyAlignment="1">
      <alignment horizontal="right" vertical="center"/>
    </xf>
    <xf numFmtId="184" fontId="7" fillId="0" borderId="0" xfId="0" applyNumberFormat="1" applyFont="1" applyAlignment="1">
      <alignment vertical="center"/>
    </xf>
    <xf numFmtId="190" fontId="7" fillId="0" borderId="0" xfId="0" applyNumberFormat="1" applyFont="1" applyAlignment="1">
      <alignment vertical="center"/>
    </xf>
    <xf numFmtId="189" fontId="7" fillId="0" borderId="0" xfId="0" applyNumberFormat="1" applyFont="1">
      <alignment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0" fillId="0" borderId="15" xfId="0" applyBorder="1">
      <alignment vertical="center"/>
    </xf>
    <xf numFmtId="0" fontId="5" fillId="2" borderId="0" xfId="0" applyFont="1" applyFill="1" applyBorder="1">
      <alignment vertical="center"/>
    </xf>
    <xf numFmtId="0" fontId="7" fillId="0" borderId="0" xfId="0" applyFont="1" applyBorder="1">
      <alignment vertical="center"/>
    </xf>
    <xf numFmtId="0" fontId="7" fillId="2" borderId="16" xfId="0" applyFont="1" applyFill="1" applyBorder="1">
      <alignment vertical="center"/>
    </xf>
    <xf numFmtId="38" fontId="7" fillId="2" borderId="0" xfId="0" applyNumberFormat="1" applyFont="1" applyFill="1">
      <alignment vertical="center"/>
    </xf>
    <xf numFmtId="183" fontId="7" fillId="2" borderId="0" xfId="0" applyNumberFormat="1" applyFont="1" applyFill="1">
      <alignment vertical="center"/>
    </xf>
    <xf numFmtId="184" fontId="7" fillId="2" borderId="0" xfId="0" applyNumberFormat="1" applyFont="1" applyFill="1">
      <alignment vertical="center"/>
    </xf>
    <xf numFmtId="190" fontId="7" fillId="2" borderId="9" xfId="0" applyNumberFormat="1" applyFont="1" applyFill="1" applyBorder="1" applyAlignment="1">
      <alignment horizontal="right" vertical="center"/>
    </xf>
    <xf numFmtId="0" fontId="0" fillId="2" borderId="0" xfId="0" applyFill="1" applyAlignment="1">
      <alignment horizontal="left" vertical="center" wrapText="1"/>
    </xf>
    <xf numFmtId="0" fontId="7" fillId="2" borderId="7"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17" xfId="0" applyFont="1" applyFill="1" applyBorder="1" applyAlignment="1">
      <alignment horizontal="center" vertical="center" wrapText="1"/>
    </xf>
    <xf numFmtId="184" fontId="7" fillId="2" borderId="3" xfId="0" applyNumberFormat="1" applyFont="1" applyFill="1" applyBorder="1" applyAlignment="1">
      <alignment horizontal="center" vertical="center" shrinkToFit="1"/>
    </xf>
    <xf numFmtId="184" fontId="0" fillId="2" borderId="14" xfId="0" applyNumberFormat="1" applyFill="1" applyBorder="1" applyAlignment="1">
      <alignment horizontal="left" vertical="center" wrapText="1"/>
    </xf>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activeCell="A2" sqref="A2"/>
    </sheetView>
  </sheetViews>
  <sheetFormatPr defaultRowHeight="18.75" x14ac:dyDescent="0.4"/>
  <cols>
    <col min="1" max="1" width="25.5" style="1" customWidth="1"/>
    <col min="2" max="2" width="87.5" style="1" customWidth="1"/>
    <col min="3" max="3" width="13.625" style="1" customWidth="1"/>
    <col min="4" max="16384" width="9" style="1"/>
  </cols>
  <sheetData>
    <row r="1" spans="1:3" ht="56.25" x14ac:dyDescent="0.4">
      <c r="A1" s="2" t="s">
        <v>111</v>
      </c>
      <c r="B1" s="2" t="s">
        <v>112</v>
      </c>
      <c r="C1" s="6" t="s">
        <v>130</v>
      </c>
    </row>
    <row r="2" spans="1:3" x14ac:dyDescent="0.4">
      <c r="A2" s="4" t="s">
        <v>113</v>
      </c>
      <c r="B2" s="4" t="s">
        <v>120</v>
      </c>
      <c r="C2" s="5" t="s">
        <v>350</v>
      </c>
    </row>
    <row r="3" spans="1:3" x14ac:dyDescent="0.4">
      <c r="A3" s="4" t="s">
        <v>114</v>
      </c>
      <c r="B3" s="4" t="s">
        <v>121</v>
      </c>
      <c r="C3" s="5" t="s">
        <v>351</v>
      </c>
    </row>
    <row r="4" spans="1:3" x14ac:dyDescent="0.4">
      <c r="A4" s="4" t="s">
        <v>115</v>
      </c>
      <c r="B4" s="4" t="s">
        <v>122</v>
      </c>
      <c r="C4" s="5" t="s">
        <v>352</v>
      </c>
    </row>
    <row r="5" spans="1:3" x14ac:dyDescent="0.4">
      <c r="A5" s="4" t="s">
        <v>116</v>
      </c>
      <c r="B5" s="4" t="s">
        <v>123</v>
      </c>
      <c r="C5" s="5" t="s">
        <v>353</v>
      </c>
    </row>
    <row r="6" spans="1:3" x14ac:dyDescent="0.4">
      <c r="A6" s="4" t="s">
        <v>117</v>
      </c>
      <c r="B6" s="4" t="s">
        <v>124</v>
      </c>
      <c r="C6" s="5" t="s">
        <v>354</v>
      </c>
    </row>
    <row r="7" spans="1:3" x14ac:dyDescent="0.4">
      <c r="A7" s="4" t="s">
        <v>118</v>
      </c>
      <c r="B7" s="4" t="s">
        <v>129</v>
      </c>
      <c r="C7" s="5" t="s">
        <v>355</v>
      </c>
    </row>
    <row r="8" spans="1:3" x14ac:dyDescent="0.4">
      <c r="A8" s="4" t="s">
        <v>119</v>
      </c>
      <c r="B8" s="4" t="s">
        <v>128</v>
      </c>
      <c r="C8" s="5" t="s">
        <v>356</v>
      </c>
    </row>
    <row r="10" spans="1:3" x14ac:dyDescent="0.4">
      <c r="A10" s="1" t="s">
        <v>357</v>
      </c>
    </row>
    <row r="12" spans="1:3" ht="52.5" customHeight="1" x14ac:dyDescent="0.4">
      <c r="A12" s="225" t="s">
        <v>358</v>
      </c>
      <c r="B12" s="225"/>
      <c r="C12" s="225"/>
    </row>
  </sheetData>
  <mergeCells count="1">
    <mergeCell ref="A12:C12"/>
  </mergeCells>
  <phoneticPr fontId="2"/>
  <hyperlinks>
    <hyperlink ref="A2" location="第1表!A1" display="第1表"/>
    <hyperlink ref="A3" location="第2表・3表!A1" display="第2表・3表"/>
    <hyperlink ref="A4" location="第4表①!A1" display="第4表①"/>
    <hyperlink ref="A5" location="第4表②!A1" display="第4表②"/>
    <hyperlink ref="A6" location="第5表!A1" display="第5表"/>
    <hyperlink ref="A7" location="第6表・7表!A1" display="第6表・7表"/>
    <hyperlink ref="A8" location="第8表!A1" display="第8表"/>
    <hyperlink ref="B2" location="第1表!A1" display="年次別事業所数、従業者数、製造品出荷額等　(燕地区・吉田地区・分水地区の合計)"/>
    <hyperlink ref="B3" location="第2表・3表!A1" display="産業中分類・従業者規模別前年比較表(事業所数)・産業中分類・従業者規模別前年比較表(従業者数)"/>
    <hyperlink ref="B4" location="第4表①!A1" display="産業中分類・従業者規模別前年比較表(製造品出荷額等)"/>
    <hyperlink ref="B5" location="第4表②!A1" display="産業中分類・従業者規模別前年比較表(工業支出額・付加価値額)"/>
    <hyperlink ref="B6" location="第6表・7表!A1" display="金属製品製造業の推移(燕地区・吉田地区・分水地区の合計)"/>
    <hyperlink ref="B7" location="第6表・7表!A1" display="主要業種別　事業所数の推移・従業者数の推移(燕地区・吉田地区・分水地区の合計)"/>
    <hyperlink ref="B8" location="第8表!A1" display="主要業種別　製造品出荷額等の推移(燕地区・吉田地区・分水地区の合計)"/>
  </hyperlink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zoomScale="175" zoomScaleNormal="175" workbookViewId="0">
      <selection activeCell="A17" sqref="A17"/>
    </sheetView>
  </sheetViews>
  <sheetFormatPr defaultColWidth="3.625" defaultRowHeight="13.5" customHeight="1" x14ac:dyDescent="0.4"/>
  <cols>
    <col min="1" max="1" width="4.375" customWidth="1"/>
    <col min="2" max="2" width="4.25" customWidth="1"/>
    <col min="3" max="3" width="5.75" customWidth="1"/>
    <col min="4" max="4" width="8.625" customWidth="1"/>
    <col min="5" max="5" width="8.375" customWidth="1"/>
    <col min="6" max="6" width="10" customWidth="1"/>
    <col min="7" max="7" width="8.5" customWidth="1"/>
    <col min="8" max="8" width="7.75" customWidth="1"/>
    <col min="9" max="9" width="7" customWidth="1"/>
    <col min="10" max="10" width="7.875" customWidth="1"/>
    <col min="11" max="11" width="7.125" customWidth="1"/>
    <col min="12" max="12" width="4.5" customWidth="1"/>
    <col min="13" max="13" width="5.75" customWidth="1"/>
    <col min="14" max="14" width="14.375" customWidth="1"/>
    <col min="15" max="15" width="8.75" customWidth="1"/>
    <col min="16" max="16" width="7.375" customWidth="1"/>
  </cols>
  <sheetData>
    <row r="1" spans="1:16" ht="13.5" customHeight="1" x14ac:dyDescent="0.4">
      <c r="A1" s="17"/>
      <c r="B1" s="17"/>
      <c r="C1" s="17" t="s">
        <v>172</v>
      </c>
      <c r="D1" s="17"/>
      <c r="E1" s="17"/>
      <c r="F1" s="17"/>
      <c r="G1" s="17"/>
      <c r="H1" s="17"/>
      <c r="I1" s="17"/>
      <c r="J1" s="17" t="s">
        <v>173</v>
      </c>
      <c r="K1" s="17"/>
      <c r="L1" s="17"/>
      <c r="M1" s="17"/>
      <c r="N1" s="17"/>
      <c r="O1" s="17"/>
      <c r="P1" s="18"/>
    </row>
    <row r="2" spans="1:16" ht="13.5" customHeight="1" x14ac:dyDescent="0.4">
      <c r="A2" s="19"/>
      <c r="B2" s="17"/>
      <c r="C2" s="19"/>
      <c r="D2" s="19"/>
      <c r="E2" s="19"/>
      <c r="F2" s="19"/>
      <c r="G2" s="19"/>
      <c r="H2" s="19"/>
      <c r="I2" s="19"/>
      <c r="J2" s="19"/>
      <c r="K2" s="19"/>
      <c r="L2" s="19"/>
      <c r="M2" s="19"/>
      <c r="N2" s="19"/>
      <c r="O2" s="19"/>
      <c r="P2" s="19"/>
    </row>
    <row r="3" spans="1:16" ht="13.5" customHeight="1" x14ac:dyDescent="0.4">
      <c r="B3" s="212" t="s">
        <v>91</v>
      </c>
      <c r="C3" s="213"/>
      <c r="D3" s="212" t="s">
        <v>92</v>
      </c>
      <c r="E3" s="213"/>
      <c r="F3" s="214"/>
      <c r="G3" s="213"/>
      <c r="H3" s="212" t="s">
        <v>97</v>
      </c>
      <c r="I3" s="214"/>
      <c r="J3" s="214"/>
      <c r="K3" s="213"/>
      <c r="L3" s="212" t="s">
        <v>91</v>
      </c>
      <c r="M3" s="215"/>
      <c r="N3" s="212" t="s">
        <v>100</v>
      </c>
      <c r="O3" s="214"/>
      <c r="P3" s="213"/>
    </row>
    <row r="4" spans="1:16" ht="13.5" customHeight="1" x14ac:dyDescent="0.4">
      <c r="B4" s="212"/>
      <c r="C4" s="213"/>
      <c r="D4" s="212" t="s">
        <v>92</v>
      </c>
      <c r="E4" s="213"/>
      <c r="F4" s="216" t="s">
        <v>174</v>
      </c>
      <c r="G4" s="216" t="s">
        <v>93</v>
      </c>
      <c r="H4" s="212" t="s">
        <v>98</v>
      </c>
      <c r="I4" s="213"/>
      <c r="J4" s="216" t="s">
        <v>174</v>
      </c>
      <c r="K4" s="216" t="s">
        <v>93</v>
      </c>
      <c r="L4" s="22"/>
      <c r="M4" s="213"/>
      <c r="N4" s="216" t="s">
        <v>101</v>
      </c>
      <c r="O4" s="216" t="s">
        <v>174</v>
      </c>
      <c r="P4" s="216" t="s">
        <v>93</v>
      </c>
    </row>
    <row r="5" spans="1:16" ht="13.5" customHeight="1" x14ac:dyDescent="0.4">
      <c r="B5" s="24"/>
      <c r="C5" s="20"/>
      <c r="D5" s="25"/>
      <c r="E5" s="26"/>
      <c r="F5" s="27" t="s">
        <v>0</v>
      </c>
      <c r="G5" s="27" t="s">
        <v>0</v>
      </c>
      <c r="H5" s="28"/>
      <c r="I5" s="29" t="s">
        <v>99</v>
      </c>
      <c r="J5" s="27" t="s">
        <v>0</v>
      </c>
      <c r="K5" s="30" t="s">
        <v>0</v>
      </c>
      <c r="L5" s="31"/>
      <c r="M5" s="20"/>
      <c r="N5" s="32" t="s">
        <v>175</v>
      </c>
      <c r="O5" s="27" t="s">
        <v>0</v>
      </c>
      <c r="P5" s="33" t="s">
        <v>0</v>
      </c>
    </row>
    <row r="6" spans="1:16" ht="13.5" customHeight="1" x14ac:dyDescent="0.4">
      <c r="B6" s="24" t="s">
        <v>94</v>
      </c>
      <c r="C6" s="34" t="s">
        <v>95</v>
      </c>
      <c r="D6" s="35">
        <v>714</v>
      </c>
      <c r="E6" s="36" t="s">
        <v>332</v>
      </c>
      <c r="F6" s="37">
        <f>D6/$D$6*100</f>
        <v>100</v>
      </c>
      <c r="G6" s="38" t="s">
        <v>333</v>
      </c>
      <c r="H6" s="35">
        <v>14879</v>
      </c>
      <c r="I6" s="36" t="s">
        <v>1</v>
      </c>
      <c r="J6" s="37">
        <f>H6/$H$6*100</f>
        <v>100</v>
      </c>
      <c r="K6" s="39" t="s">
        <v>333</v>
      </c>
      <c r="L6" s="24" t="s">
        <v>94</v>
      </c>
      <c r="M6" s="34" t="s">
        <v>95</v>
      </c>
      <c r="N6" s="40">
        <v>33598027</v>
      </c>
      <c r="O6" s="37">
        <f>N6/$N$6*100</f>
        <v>100</v>
      </c>
      <c r="P6" s="41" t="s">
        <v>333</v>
      </c>
    </row>
    <row r="7" spans="1:16" ht="13.5" customHeight="1" x14ac:dyDescent="0.4">
      <c r="B7" s="24"/>
      <c r="C7" s="42">
        <v>24</v>
      </c>
      <c r="D7" s="35">
        <v>766</v>
      </c>
      <c r="E7" s="36" t="s">
        <v>334</v>
      </c>
      <c r="F7" s="37">
        <f t="shared" ref="F7:F15" si="0">D7/$D$6*100</f>
        <v>107.28291316526611</v>
      </c>
      <c r="G7" s="37">
        <f t="shared" ref="G7:G13" si="1">D7/D6*100</f>
        <v>107.28291316526611</v>
      </c>
      <c r="H7" s="35">
        <v>15423</v>
      </c>
      <c r="I7" s="36" t="s">
        <v>2</v>
      </c>
      <c r="J7" s="37">
        <f t="shared" ref="J7:J17" si="2">H7/$H$6*100</f>
        <v>103.65615968815109</v>
      </c>
      <c r="K7" s="43">
        <f t="shared" ref="K7:K14" si="3">H7/H6*100</f>
        <v>103.65615968815109</v>
      </c>
      <c r="L7" s="24"/>
      <c r="M7" s="42">
        <v>23</v>
      </c>
      <c r="N7" s="40">
        <v>36128925</v>
      </c>
      <c r="O7" s="37">
        <f>N7/$N$6*100</f>
        <v>107.53287685613206</v>
      </c>
      <c r="P7" s="44">
        <f t="shared" ref="P7:P14" si="4">N7/N6*100</f>
        <v>107.53287685613206</v>
      </c>
    </row>
    <row r="8" spans="1:16" ht="13.5" customHeight="1" x14ac:dyDescent="0.4">
      <c r="B8" s="24"/>
      <c r="C8" s="34">
        <v>24</v>
      </c>
      <c r="D8" s="35">
        <v>708</v>
      </c>
      <c r="E8" s="36" t="s">
        <v>335</v>
      </c>
      <c r="F8" s="37">
        <f t="shared" si="0"/>
        <v>99.159663865546221</v>
      </c>
      <c r="G8" s="37">
        <f t="shared" si="1"/>
        <v>92.428198433420363</v>
      </c>
      <c r="H8" s="35">
        <v>15470</v>
      </c>
      <c r="I8" s="36" t="s">
        <v>3</v>
      </c>
      <c r="J8" s="37">
        <f t="shared" si="2"/>
        <v>103.9720411317965</v>
      </c>
      <c r="K8" s="43">
        <f t="shared" si="3"/>
        <v>100.30473967451211</v>
      </c>
      <c r="L8" s="24"/>
      <c r="M8" s="34">
        <v>24</v>
      </c>
      <c r="N8" s="40">
        <v>37205915</v>
      </c>
      <c r="O8" s="37">
        <f t="shared" ref="O8:O15" si="5">N8/$N$6*100</f>
        <v>110.73839246572426</v>
      </c>
      <c r="P8" s="44">
        <f t="shared" si="4"/>
        <v>102.98096331402056</v>
      </c>
    </row>
    <row r="9" spans="1:16" ht="13.5" customHeight="1" x14ac:dyDescent="0.4">
      <c r="B9" s="24"/>
      <c r="C9" s="34">
        <v>25</v>
      </c>
      <c r="D9" s="35">
        <v>709</v>
      </c>
      <c r="E9" s="36" t="s">
        <v>336</v>
      </c>
      <c r="F9" s="37">
        <f t="shared" si="0"/>
        <v>99.299719887955177</v>
      </c>
      <c r="G9" s="37">
        <f t="shared" si="1"/>
        <v>100.14124293785312</v>
      </c>
      <c r="H9" s="35">
        <v>15881</v>
      </c>
      <c r="I9" s="36" t="s">
        <v>4</v>
      </c>
      <c r="J9" s="37">
        <f t="shared" si="2"/>
        <v>106.73432354324888</v>
      </c>
      <c r="K9" s="43">
        <f t="shared" si="3"/>
        <v>102.65675500969618</v>
      </c>
      <c r="L9" s="24"/>
      <c r="M9" s="34">
        <v>25</v>
      </c>
      <c r="N9" s="40">
        <v>38446021</v>
      </c>
      <c r="O9" s="37">
        <f t="shared" si="5"/>
        <v>114.4294008692832</v>
      </c>
      <c r="P9" s="44">
        <f t="shared" si="4"/>
        <v>103.33308830061027</v>
      </c>
    </row>
    <row r="10" spans="1:16" ht="13.5" customHeight="1" x14ac:dyDescent="0.4">
      <c r="B10" s="24"/>
      <c r="C10" s="34">
        <v>26</v>
      </c>
      <c r="D10" s="35">
        <v>704</v>
      </c>
      <c r="E10" s="36" t="s">
        <v>337</v>
      </c>
      <c r="F10" s="37">
        <f t="shared" si="0"/>
        <v>98.599439775910369</v>
      </c>
      <c r="G10" s="37">
        <f t="shared" si="1"/>
        <v>99.294781382228493</v>
      </c>
      <c r="H10" s="35">
        <v>15772</v>
      </c>
      <c r="I10" s="36" t="s">
        <v>5</v>
      </c>
      <c r="J10" s="37">
        <f t="shared" si="2"/>
        <v>106.00174742926272</v>
      </c>
      <c r="K10" s="43">
        <f t="shared" si="3"/>
        <v>99.313645236446064</v>
      </c>
      <c r="L10" s="24"/>
      <c r="M10" s="34">
        <v>26</v>
      </c>
      <c r="N10" s="40">
        <v>40652963</v>
      </c>
      <c r="O10" s="37">
        <f t="shared" si="5"/>
        <v>120.99806634478864</v>
      </c>
      <c r="P10" s="44">
        <f t="shared" si="4"/>
        <v>105.74036517329061</v>
      </c>
    </row>
    <row r="11" spans="1:16" ht="13.5" customHeight="1" x14ac:dyDescent="0.4">
      <c r="B11" s="24"/>
      <c r="C11" s="42">
        <v>28</v>
      </c>
      <c r="D11" s="35">
        <v>761</v>
      </c>
      <c r="E11" s="36" t="s">
        <v>338</v>
      </c>
      <c r="F11" s="37">
        <f t="shared" si="0"/>
        <v>106.58263305322129</v>
      </c>
      <c r="G11" s="37">
        <f t="shared" si="1"/>
        <v>108.09659090909092</v>
      </c>
      <c r="H11" s="35">
        <v>15784</v>
      </c>
      <c r="I11" s="36" t="s">
        <v>6</v>
      </c>
      <c r="J11" s="37">
        <f t="shared" si="2"/>
        <v>106.08239801061899</v>
      </c>
      <c r="K11" s="43">
        <f t="shared" si="3"/>
        <v>100.07608419984784</v>
      </c>
      <c r="L11" s="24"/>
      <c r="M11" s="42">
        <v>27</v>
      </c>
      <c r="N11" s="40">
        <v>44131895</v>
      </c>
      <c r="O11" s="37">
        <f t="shared" si="5"/>
        <v>131.35263865345425</v>
      </c>
      <c r="P11" s="44">
        <f t="shared" si="4"/>
        <v>108.55763453207581</v>
      </c>
    </row>
    <row r="12" spans="1:16" ht="13.5" customHeight="1" x14ac:dyDescent="0.4">
      <c r="B12" s="24"/>
      <c r="C12" s="34">
        <v>29</v>
      </c>
      <c r="D12" s="35">
        <v>699</v>
      </c>
      <c r="E12" s="36" t="s">
        <v>339</v>
      </c>
      <c r="F12" s="37">
        <f t="shared" si="0"/>
        <v>97.899159663865547</v>
      </c>
      <c r="G12" s="44">
        <f t="shared" si="1"/>
        <v>91.852825229960573</v>
      </c>
      <c r="H12" s="35">
        <v>16680</v>
      </c>
      <c r="I12" s="36" t="s">
        <v>7</v>
      </c>
      <c r="J12" s="37">
        <f t="shared" si="2"/>
        <v>112.10430808522078</v>
      </c>
      <c r="K12" s="43">
        <f t="shared" si="3"/>
        <v>105.67663456664977</v>
      </c>
      <c r="L12" s="24"/>
      <c r="M12" s="34">
        <v>28</v>
      </c>
      <c r="N12" s="40">
        <v>43509480</v>
      </c>
      <c r="O12" s="37">
        <f t="shared" si="5"/>
        <v>129.50010427695651</v>
      </c>
      <c r="P12" s="44">
        <f t="shared" si="4"/>
        <v>98.589648144499577</v>
      </c>
    </row>
    <row r="13" spans="1:16" ht="13.5" customHeight="1" x14ac:dyDescent="0.4">
      <c r="B13" s="24"/>
      <c r="C13" s="34">
        <v>30</v>
      </c>
      <c r="D13" s="35">
        <v>704</v>
      </c>
      <c r="E13" s="36" t="s">
        <v>340</v>
      </c>
      <c r="F13" s="37">
        <f t="shared" si="0"/>
        <v>98.599439775910369</v>
      </c>
      <c r="G13" s="44">
        <f t="shared" si="1"/>
        <v>100.71530758226037</v>
      </c>
      <c r="H13" s="35">
        <v>16868</v>
      </c>
      <c r="I13" s="36" t="s">
        <v>8</v>
      </c>
      <c r="J13" s="37">
        <f t="shared" si="2"/>
        <v>113.3678338598024</v>
      </c>
      <c r="K13" s="43">
        <f t="shared" si="3"/>
        <v>101.12709832134293</v>
      </c>
      <c r="L13" s="24"/>
      <c r="M13" s="34">
        <v>29</v>
      </c>
      <c r="N13" s="40">
        <v>43166955</v>
      </c>
      <c r="O13" s="37">
        <f t="shared" si="5"/>
        <v>128.48062477001997</v>
      </c>
      <c r="P13" s="44">
        <f t="shared" si="4"/>
        <v>99.212757771409827</v>
      </c>
    </row>
    <row r="14" spans="1:16" ht="13.5" customHeight="1" x14ac:dyDescent="0.4">
      <c r="B14" s="45" t="s">
        <v>103</v>
      </c>
      <c r="C14" s="46" t="s">
        <v>341</v>
      </c>
      <c r="D14" s="35">
        <v>701</v>
      </c>
      <c r="E14" s="36" t="s">
        <v>342</v>
      </c>
      <c r="F14" s="37">
        <f t="shared" si="0"/>
        <v>98.179271708683473</v>
      </c>
      <c r="G14" s="44">
        <f>D14/D13*100</f>
        <v>99.57386363636364</v>
      </c>
      <c r="H14" s="35">
        <v>17070</v>
      </c>
      <c r="I14" s="36" t="s">
        <v>343</v>
      </c>
      <c r="J14" s="44">
        <f t="shared" si="2"/>
        <v>114.72545197929969</v>
      </c>
      <c r="K14" s="43">
        <f t="shared" si="3"/>
        <v>101.19753379179512</v>
      </c>
      <c r="L14" s="17"/>
      <c r="M14" s="34">
        <v>30</v>
      </c>
      <c r="N14" s="40">
        <v>44392279</v>
      </c>
      <c r="O14" s="44">
        <f t="shared" si="5"/>
        <v>132.12763654246723</v>
      </c>
      <c r="P14" s="44">
        <f t="shared" si="4"/>
        <v>102.83856945665961</v>
      </c>
    </row>
    <row r="15" spans="1:16" ht="13.5" customHeight="1" x14ac:dyDescent="0.4">
      <c r="B15" s="24"/>
      <c r="C15" s="34">
        <v>2</v>
      </c>
      <c r="D15" s="35">
        <v>677</v>
      </c>
      <c r="E15" s="36" t="s">
        <v>344</v>
      </c>
      <c r="F15" s="44">
        <f t="shared" si="0"/>
        <v>94.817927170868344</v>
      </c>
      <c r="G15" s="44">
        <f>D15/D14*100</f>
        <v>96.576319543509271</v>
      </c>
      <c r="H15" s="35">
        <v>16595</v>
      </c>
      <c r="I15" s="36" t="s">
        <v>345</v>
      </c>
      <c r="J15" s="44">
        <f t="shared" si="2"/>
        <v>111.53303313394719</v>
      </c>
      <c r="K15" s="43">
        <f>H15/H14*100</f>
        <v>97.217340363210312</v>
      </c>
      <c r="L15" s="45" t="s">
        <v>103</v>
      </c>
      <c r="M15" s="34" t="s">
        <v>177</v>
      </c>
      <c r="N15" s="40">
        <v>42613356</v>
      </c>
      <c r="O15" s="44">
        <f t="shared" si="5"/>
        <v>126.83291194450197</v>
      </c>
      <c r="P15" s="44">
        <f>N15/N14*100</f>
        <v>95.992719815083163</v>
      </c>
    </row>
    <row r="16" spans="1:16" ht="13.5" customHeight="1" x14ac:dyDescent="0.4">
      <c r="B16" s="24"/>
      <c r="C16" s="42">
        <v>3</v>
      </c>
      <c r="D16" s="35">
        <v>644</v>
      </c>
      <c r="E16" s="36" t="s">
        <v>346</v>
      </c>
      <c r="F16" s="37">
        <f>D16/$D$6*100</f>
        <v>90.196078431372555</v>
      </c>
      <c r="G16" s="44">
        <f>D16/D15*100</f>
        <v>95.125553914327924</v>
      </c>
      <c r="H16" s="35">
        <v>15381</v>
      </c>
      <c r="I16" s="36" t="s">
        <v>347</v>
      </c>
      <c r="J16" s="44">
        <f t="shared" si="2"/>
        <v>103.37388265340412</v>
      </c>
      <c r="K16" s="43">
        <f>H16/H15*100</f>
        <v>92.684543537210004</v>
      </c>
      <c r="L16" s="47" t="s">
        <v>103</v>
      </c>
      <c r="M16" s="34" t="s">
        <v>178</v>
      </c>
      <c r="N16" s="40">
        <v>39387493</v>
      </c>
      <c r="O16" s="44">
        <f>N16/$N$6*100</f>
        <v>117.23156541305238</v>
      </c>
      <c r="P16" s="44">
        <f>N16/N15*100</f>
        <v>92.429925021629373</v>
      </c>
    </row>
    <row r="17" spans="2:16" ht="13.5" customHeight="1" x14ac:dyDescent="0.4">
      <c r="B17" s="16"/>
      <c r="C17" s="48">
        <v>4</v>
      </c>
      <c r="D17" s="49">
        <v>639</v>
      </c>
      <c r="E17" s="50" t="s">
        <v>348</v>
      </c>
      <c r="F17" s="51">
        <f t="shared" ref="F17" si="6">D17/$D$6*100</f>
        <v>89.495798319327733</v>
      </c>
      <c r="G17" s="51">
        <f>D17/D16*100</f>
        <v>99.223602484472053</v>
      </c>
      <c r="H17" s="49">
        <v>15587</v>
      </c>
      <c r="I17" s="50" t="s">
        <v>349</v>
      </c>
      <c r="J17" s="51">
        <f t="shared" si="2"/>
        <v>104.75838430002015</v>
      </c>
      <c r="K17" s="52">
        <f>H17/H16*100</f>
        <v>101.33931473896365</v>
      </c>
      <c r="L17" s="53" t="s">
        <v>103</v>
      </c>
      <c r="M17" s="54" t="s">
        <v>179</v>
      </c>
      <c r="N17" s="55">
        <v>44241339</v>
      </c>
      <c r="O17" s="51">
        <f>N17/$N$6*100</f>
        <v>131.67838397177309</v>
      </c>
      <c r="P17" s="51">
        <f>N17/N16*100</f>
        <v>112.32331796288734</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view="pageBreakPreview" topLeftCell="A52" zoomScale="175" zoomScaleNormal="100" zoomScaleSheetLayoutView="175" workbookViewId="0">
      <selection activeCell="I66" sqref="I66"/>
    </sheetView>
  </sheetViews>
  <sheetFormatPr defaultRowHeight="18.75" x14ac:dyDescent="0.4"/>
  <cols>
    <col min="1" max="1" width="2.625" customWidth="1"/>
    <col min="2" max="2" width="7" customWidth="1"/>
    <col min="3" max="3" width="11.125" customWidth="1"/>
    <col min="4" max="4" width="8.25" customWidth="1"/>
    <col min="5" max="5" width="12.375" customWidth="1"/>
    <col min="6" max="6" width="9.25" customWidth="1"/>
    <col min="7" max="7" width="10.625" style="8" customWidth="1"/>
    <col min="8" max="8" width="7.125" customWidth="1"/>
    <col min="9" max="9" width="8" customWidth="1"/>
    <col min="10" max="10" width="8.5" customWidth="1"/>
  </cols>
  <sheetData>
    <row r="1" spans="1:11" ht="30" customHeight="1" x14ac:dyDescent="0.4">
      <c r="A1" s="218"/>
      <c r="B1" s="219"/>
      <c r="C1" s="113" t="s">
        <v>227</v>
      </c>
      <c r="D1" s="113"/>
      <c r="E1" s="113"/>
      <c r="F1" s="113"/>
      <c r="G1" s="113"/>
      <c r="H1" s="113"/>
      <c r="I1" s="132"/>
      <c r="J1" s="113"/>
      <c r="K1" s="113"/>
    </row>
    <row r="2" spans="1:11" x14ac:dyDescent="0.4">
      <c r="B2" s="73"/>
      <c r="C2" s="73"/>
      <c r="D2" s="73"/>
      <c r="E2" s="73"/>
      <c r="F2" s="73"/>
      <c r="G2" s="73"/>
      <c r="H2" s="73"/>
      <c r="I2" s="73"/>
      <c r="J2" s="130"/>
      <c r="K2" s="113"/>
    </row>
    <row r="3" spans="1:11" x14ac:dyDescent="0.4">
      <c r="B3" s="91"/>
      <c r="C3" s="56" t="s">
        <v>136</v>
      </c>
      <c r="D3" s="226" t="s">
        <v>215</v>
      </c>
      <c r="E3" s="228"/>
      <c r="F3" s="228"/>
      <c r="G3" s="228"/>
      <c r="H3" s="228"/>
      <c r="I3" s="228"/>
      <c r="J3" s="92"/>
      <c r="K3" s="131"/>
    </row>
    <row r="4" spans="1:11" x14ac:dyDescent="0.4">
      <c r="B4" s="93"/>
      <c r="C4" s="73" t="s">
        <v>137</v>
      </c>
      <c r="D4" s="226" t="s">
        <v>216</v>
      </c>
      <c r="E4" s="227"/>
      <c r="F4" s="226" t="s">
        <v>183</v>
      </c>
      <c r="G4" s="227"/>
      <c r="H4" s="226" t="s">
        <v>133</v>
      </c>
      <c r="I4" s="227"/>
      <c r="J4" s="21" t="s">
        <v>139</v>
      </c>
      <c r="K4" s="21" t="s">
        <v>184</v>
      </c>
    </row>
    <row r="5" spans="1:11" x14ac:dyDescent="0.4">
      <c r="B5" s="94"/>
      <c r="C5" s="23"/>
      <c r="D5" s="25"/>
      <c r="E5" s="95"/>
      <c r="F5" s="25"/>
      <c r="G5" s="95"/>
      <c r="H5" s="25"/>
      <c r="I5" s="26"/>
      <c r="J5" s="41" t="s">
        <v>228</v>
      </c>
      <c r="K5" s="41" t="s">
        <v>228</v>
      </c>
    </row>
    <row r="6" spans="1:11" x14ac:dyDescent="0.4">
      <c r="B6" s="94"/>
      <c r="C6" s="71" t="s">
        <v>217</v>
      </c>
      <c r="D6" s="35">
        <v>639</v>
      </c>
      <c r="E6" s="66">
        <v>159</v>
      </c>
      <c r="F6" s="35">
        <v>644</v>
      </c>
      <c r="G6" s="66">
        <v>156</v>
      </c>
      <c r="H6" s="35">
        <v>677</v>
      </c>
      <c r="I6" s="96" t="s">
        <v>11</v>
      </c>
      <c r="J6" s="44">
        <v>100</v>
      </c>
      <c r="K6" s="44">
        <f>D6/F6*100</f>
        <v>99.223602484472053</v>
      </c>
    </row>
    <row r="7" spans="1:11" x14ac:dyDescent="0.4">
      <c r="B7" s="94"/>
      <c r="C7" s="71"/>
      <c r="D7" s="97"/>
      <c r="E7" s="66"/>
      <c r="F7" s="97"/>
      <c r="G7" s="66"/>
      <c r="H7" s="97"/>
      <c r="I7" s="36"/>
      <c r="J7" s="44"/>
      <c r="K7" s="44"/>
    </row>
    <row r="8" spans="1:11" x14ac:dyDescent="0.4">
      <c r="B8" s="98">
        <v>9</v>
      </c>
      <c r="C8" s="23" t="s">
        <v>141</v>
      </c>
      <c r="D8" s="35">
        <v>10</v>
      </c>
      <c r="E8" s="66">
        <v>1</v>
      </c>
      <c r="F8" s="35">
        <v>10</v>
      </c>
      <c r="G8" s="66">
        <v>1</v>
      </c>
      <c r="H8" s="35">
        <v>10</v>
      </c>
      <c r="I8" s="36" t="s">
        <v>17</v>
      </c>
      <c r="J8" s="44">
        <f>D8/$D$6*100</f>
        <v>1.5649452269170578</v>
      </c>
      <c r="K8" s="44">
        <f>D8/F8*100</f>
        <v>100</v>
      </c>
    </row>
    <row r="9" spans="1:11" x14ac:dyDescent="0.4">
      <c r="B9" s="98">
        <v>10</v>
      </c>
      <c r="C9" s="23" t="s">
        <v>229</v>
      </c>
      <c r="D9" s="70">
        <v>1</v>
      </c>
      <c r="E9" s="66" t="s">
        <v>9</v>
      </c>
      <c r="F9" s="70">
        <v>1</v>
      </c>
      <c r="G9" s="66" t="s">
        <v>9</v>
      </c>
      <c r="H9" s="70">
        <v>1</v>
      </c>
      <c r="I9" s="36" t="s">
        <v>9</v>
      </c>
      <c r="J9" s="44">
        <f>D9/$D$6*100</f>
        <v>0.1564945226917058</v>
      </c>
      <c r="K9" s="44">
        <f t="shared" ref="K9:K30" si="0">D9/F9*100</f>
        <v>100</v>
      </c>
    </row>
    <row r="10" spans="1:11" x14ac:dyDescent="0.4">
      <c r="B10" s="98">
        <v>11</v>
      </c>
      <c r="C10" s="23" t="s">
        <v>143</v>
      </c>
      <c r="D10" s="35">
        <v>3</v>
      </c>
      <c r="E10" s="66" t="s">
        <v>9</v>
      </c>
      <c r="F10" s="35">
        <v>3</v>
      </c>
      <c r="G10" s="66" t="s">
        <v>9</v>
      </c>
      <c r="H10" s="35">
        <v>1</v>
      </c>
      <c r="I10" s="36" t="s">
        <v>21</v>
      </c>
      <c r="J10" s="44">
        <f t="shared" ref="J10:J30" si="1">D10/$D$6*100</f>
        <v>0.46948356807511737</v>
      </c>
      <c r="K10" s="44">
        <f t="shared" si="0"/>
        <v>100</v>
      </c>
    </row>
    <row r="11" spans="1:11" x14ac:dyDescent="0.4">
      <c r="B11" s="98">
        <v>12</v>
      </c>
      <c r="C11" s="23" t="s">
        <v>144</v>
      </c>
      <c r="D11" s="35">
        <v>5</v>
      </c>
      <c r="E11" s="66">
        <v>2</v>
      </c>
      <c r="F11" s="35">
        <v>5</v>
      </c>
      <c r="G11" s="66">
        <v>2</v>
      </c>
      <c r="H11" s="35">
        <v>4</v>
      </c>
      <c r="I11" s="36" t="s">
        <v>23</v>
      </c>
      <c r="J11" s="44">
        <f>D11/$D$6*100</f>
        <v>0.78247261345852892</v>
      </c>
      <c r="K11" s="44">
        <f t="shared" si="0"/>
        <v>100</v>
      </c>
    </row>
    <row r="12" spans="1:11" x14ac:dyDescent="0.4">
      <c r="B12" s="98">
        <v>13</v>
      </c>
      <c r="C12" s="23" t="s">
        <v>145</v>
      </c>
      <c r="D12" s="35">
        <v>4</v>
      </c>
      <c r="E12" s="66">
        <v>2</v>
      </c>
      <c r="F12" s="35">
        <v>5</v>
      </c>
      <c r="G12" s="66">
        <v>2</v>
      </c>
      <c r="H12" s="35">
        <v>5</v>
      </c>
      <c r="I12" s="36" t="s">
        <v>25</v>
      </c>
      <c r="J12" s="44">
        <f t="shared" si="1"/>
        <v>0.6259780907668232</v>
      </c>
      <c r="K12" s="44">
        <f t="shared" si="0"/>
        <v>80</v>
      </c>
    </row>
    <row r="13" spans="1:11" x14ac:dyDescent="0.4">
      <c r="B13" s="98">
        <v>14</v>
      </c>
      <c r="C13" s="23" t="s">
        <v>146</v>
      </c>
      <c r="D13" s="35">
        <v>18</v>
      </c>
      <c r="E13" s="66">
        <v>2</v>
      </c>
      <c r="F13" s="35">
        <v>18</v>
      </c>
      <c r="G13" s="66">
        <v>2</v>
      </c>
      <c r="H13" s="35">
        <v>17</v>
      </c>
      <c r="I13" s="36" t="s">
        <v>28</v>
      </c>
      <c r="J13" s="44">
        <f t="shared" si="1"/>
        <v>2.8169014084507045</v>
      </c>
      <c r="K13" s="44">
        <f t="shared" si="0"/>
        <v>100</v>
      </c>
    </row>
    <row r="14" spans="1:11" x14ac:dyDescent="0.4">
      <c r="B14" s="98">
        <v>15</v>
      </c>
      <c r="C14" s="23" t="s">
        <v>147</v>
      </c>
      <c r="D14" s="35">
        <v>9</v>
      </c>
      <c r="E14" s="66">
        <v>3</v>
      </c>
      <c r="F14" s="35">
        <v>9</v>
      </c>
      <c r="G14" s="66">
        <v>3</v>
      </c>
      <c r="H14" s="35">
        <v>12</v>
      </c>
      <c r="I14" s="36" t="s">
        <v>28</v>
      </c>
      <c r="J14" s="44">
        <f t="shared" si="1"/>
        <v>1.4084507042253522</v>
      </c>
      <c r="K14" s="44">
        <f t="shared" si="0"/>
        <v>100</v>
      </c>
    </row>
    <row r="15" spans="1:11" x14ac:dyDescent="0.4">
      <c r="B15" s="98">
        <v>16</v>
      </c>
      <c r="C15" s="23" t="s">
        <v>148</v>
      </c>
      <c r="D15" s="35">
        <v>2</v>
      </c>
      <c r="E15" s="66" t="s">
        <v>9</v>
      </c>
      <c r="F15" s="35">
        <v>2</v>
      </c>
      <c r="G15" s="66" t="s">
        <v>9</v>
      </c>
      <c r="H15" s="35">
        <v>2</v>
      </c>
      <c r="I15" s="36" t="s">
        <v>9</v>
      </c>
      <c r="J15" s="44">
        <f t="shared" si="1"/>
        <v>0.3129890453834116</v>
      </c>
      <c r="K15" s="44">
        <f t="shared" si="0"/>
        <v>100</v>
      </c>
    </row>
    <row r="16" spans="1:11" x14ac:dyDescent="0.4">
      <c r="B16" s="98">
        <v>17</v>
      </c>
      <c r="C16" s="23" t="s">
        <v>149</v>
      </c>
      <c r="D16" s="35">
        <v>1</v>
      </c>
      <c r="E16" s="66" t="s">
        <v>9</v>
      </c>
      <c r="F16" s="35">
        <v>1</v>
      </c>
      <c r="G16" s="66" t="s">
        <v>9</v>
      </c>
      <c r="H16" s="35">
        <v>1</v>
      </c>
      <c r="I16" s="36" t="s">
        <v>9</v>
      </c>
      <c r="J16" s="44">
        <f t="shared" si="1"/>
        <v>0.1564945226917058</v>
      </c>
      <c r="K16" s="44">
        <f t="shared" si="0"/>
        <v>100</v>
      </c>
    </row>
    <row r="17" spans="2:11" x14ac:dyDescent="0.4">
      <c r="B17" s="98">
        <v>18</v>
      </c>
      <c r="C17" s="71" t="s">
        <v>168</v>
      </c>
      <c r="D17" s="70">
        <v>32</v>
      </c>
      <c r="E17" s="66">
        <v>13</v>
      </c>
      <c r="F17" s="70">
        <v>31</v>
      </c>
      <c r="G17" s="66">
        <v>13</v>
      </c>
      <c r="H17" s="70">
        <v>33</v>
      </c>
      <c r="I17" s="36" t="s">
        <v>33</v>
      </c>
      <c r="J17" s="44">
        <f t="shared" si="1"/>
        <v>5.0078247261345856</v>
      </c>
      <c r="K17" s="44">
        <f t="shared" si="0"/>
        <v>103.2258064516129</v>
      </c>
    </row>
    <row r="18" spans="2:11" x14ac:dyDescent="0.4">
      <c r="B18" s="98">
        <v>19</v>
      </c>
      <c r="C18" s="23" t="s">
        <v>169</v>
      </c>
      <c r="D18" s="35">
        <v>1</v>
      </c>
      <c r="E18" s="66" t="s">
        <v>9</v>
      </c>
      <c r="F18" s="35">
        <v>1</v>
      </c>
      <c r="G18" s="66" t="s">
        <v>9</v>
      </c>
      <c r="H18" s="35">
        <v>2</v>
      </c>
      <c r="I18" s="36" t="s">
        <v>35</v>
      </c>
      <c r="J18" s="44">
        <f t="shared" si="1"/>
        <v>0.1564945226917058</v>
      </c>
      <c r="K18" s="44">
        <f t="shared" si="0"/>
        <v>100</v>
      </c>
    </row>
    <row r="19" spans="2:11" x14ac:dyDescent="0.4">
      <c r="B19" s="98">
        <v>21</v>
      </c>
      <c r="C19" s="23" t="s">
        <v>150</v>
      </c>
      <c r="D19" s="35">
        <v>7</v>
      </c>
      <c r="E19" s="66">
        <v>1</v>
      </c>
      <c r="F19" s="35">
        <v>7</v>
      </c>
      <c r="G19" s="66">
        <v>1</v>
      </c>
      <c r="H19" s="35">
        <v>5</v>
      </c>
      <c r="I19" s="36" t="s">
        <v>21</v>
      </c>
      <c r="J19" s="44">
        <f t="shared" si="1"/>
        <v>1.0954616588419406</v>
      </c>
      <c r="K19" s="44">
        <f t="shared" si="0"/>
        <v>100</v>
      </c>
    </row>
    <row r="20" spans="2:11" x14ac:dyDescent="0.4">
      <c r="B20" s="98">
        <v>22</v>
      </c>
      <c r="C20" s="23" t="s">
        <v>151</v>
      </c>
      <c r="D20" s="35">
        <v>30</v>
      </c>
      <c r="E20" s="66">
        <v>4</v>
      </c>
      <c r="F20" s="35">
        <v>32</v>
      </c>
      <c r="G20" s="66">
        <v>4</v>
      </c>
      <c r="H20" s="35">
        <v>29</v>
      </c>
      <c r="I20" s="36" t="s">
        <v>38</v>
      </c>
      <c r="J20" s="44">
        <f t="shared" si="1"/>
        <v>4.6948356807511731</v>
      </c>
      <c r="K20" s="44">
        <f t="shared" si="0"/>
        <v>93.75</v>
      </c>
    </row>
    <row r="21" spans="2:11" x14ac:dyDescent="0.4">
      <c r="B21" s="98">
        <v>23</v>
      </c>
      <c r="C21" s="23" t="s">
        <v>152</v>
      </c>
      <c r="D21" s="35">
        <v>5</v>
      </c>
      <c r="E21" s="66" t="s">
        <v>9</v>
      </c>
      <c r="F21" s="35">
        <v>4</v>
      </c>
      <c r="G21" s="66" t="s">
        <v>9</v>
      </c>
      <c r="H21" s="35">
        <v>3</v>
      </c>
      <c r="I21" s="36" t="s">
        <v>40</v>
      </c>
      <c r="J21" s="44">
        <f t="shared" si="1"/>
        <v>0.78247261345852892</v>
      </c>
      <c r="K21" s="44">
        <f t="shared" si="0"/>
        <v>125</v>
      </c>
    </row>
    <row r="22" spans="2:11" x14ac:dyDescent="0.4">
      <c r="B22" s="98">
        <v>24</v>
      </c>
      <c r="C22" s="23" t="s">
        <v>153</v>
      </c>
      <c r="D22" s="35">
        <v>312</v>
      </c>
      <c r="E22" s="66">
        <v>88</v>
      </c>
      <c r="F22" s="35">
        <v>319</v>
      </c>
      <c r="G22" s="66">
        <v>85</v>
      </c>
      <c r="H22" s="35">
        <v>340</v>
      </c>
      <c r="I22" s="36" t="s">
        <v>42</v>
      </c>
      <c r="J22" s="44">
        <f t="shared" si="1"/>
        <v>48.826291079812208</v>
      </c>
      <c r="K22" s="44">
        <f t="shared" si="0"/>
        <v>97.805642633228842</v>
      </c>
    </row>
    <row r="23" spans="2:11" x14ac:dyDescent="0.4">
      <c r="B23" s="98">
        <v>25</v>
      </c>
      <c r="C23" s="23" t="s">
        <v>154</v>
      </c>
      <c r="D23" s="35">
        <v>20</v>
      </c>
      <c r="E23" s="66">
        <v>5</v>
      </c>
      <c r="F23" s="35">
        <v>21</v>
      </c>
      <c r="G23" s="66">
        <v>5</v>
      </c>
      <c r="H23" s="35">
        <v>22</v>
      </c>
      <c r="I23" s="36" t="s">
        <v>23</v>
      </c>
      <c r="J23" s="44">
        <f t="shared" si="1"/>
        <v>3.1298904538341157</v>
      </c>
      <c r="K23" s="44">
        <f t="shared" si="0"/>
        <v>95.238095238095227</v>
      </c>
    </row>
    <row r="24" spans="2:11" x14ac:dyDescent="0.4">
      <c r="B24" s="98">
        <v>26</v>
      </c>
      <c r="C24" s="23" t="s">
        <v>155</v>
      </c>
      <c r="D24" s="35">
        <v>111</v>
      </c>
      <c r="E24" s="66">
        <v>23</v>
      </c>
      <c r="F24" s="35">
        <v>108</v>
      </c>
      <c r="G24" s="66">
        <v>23</v>
      </c>
      <c r="H24" s="35">
        <v>116</v>
      </c>
      <c r="I24" s="36" t="s">
        <v>45</v>
      </c>
      <c r="J24" s="44">
        <f t="shared" si="1"/>
        <v>17.370892018779344</v>
      </c>
      <c r="K24" s="44">
        <f t="shared" si="0"/>
        <v>102.77777777777777</v>
      </c>
    </row>
    <row r="25" spans="2:11" x14ac:dyDescent="0.4">
      <c r="B25" s="98">
        <v>27</v>
      </c>
      <c r="C25" s="23" t="s">
        <v>156</v>
      </c>
      <c r="D25" s="35">
        <v>6</v>
      </c>
      <c r="E25" s="66">
        <v>5</v>
      </c>
      <c r="F25" s="35">
        <v>7</v>
      </c>
      <c r="G25" s="66">
        <v>5</v>
      </c>
      <c r="H25" s="35">
        <v>8</v>
      </c>
      <c r="I25" s="36" t="s">
        <v>17</v>
      </c>
      <c r="J25" s="44">
        <f t="shared" si="1"/>
        <v>0.93896713615023475</v>
      </c>
      <c r="K25" s="44">
        <f t="shared" si="0"/>
        <v>85.714285714285708</v>
      </c>
    </row>
    <row r="26" spans="2:11" x14ac:dyDescent="0.4">
      <c r="B26" s="98">
        <v>28</v>
      </c>
      <c r="C26" s="23" t="s">
        <v>157</v>
      </c>
      <c r="D26" s="35">
        <v>5</v>
      </c>
      <c r="E26" s="66">
        <v>1</v>
      </c>
      <c r="F26" s="35">
        <v>5</v>
      </c>
      <c r="G26" s="66">
        <v>1</v>
      </c>
      <c r="H26" s="35">
        <v>4</v>
      </c>
      <c r="I26" s="36" t="s">
        <v>48</v>
      </c>
      <c r="J26" s="44">
        <f t="shared" si="1"/>
        <v>0.78247261345852892</v>
      </c>
      <c r="K26" s="44">
        <f t="shared" si="0"/>
        <v>100</v>
      </c>
    </row>
    <row r="27" spans="2:11" x14ac:dyDescent="0.4">
      <c r="B27" s="98">
        <v>29</v>
      </c>
      <c r="C27" s="23" t="s">
        <v>158</v>
      </c>
      <c r="D27" s="35">
        <v>25</v>
      </c>
      <c r="E27" s="66">
        <v>3</v>
      </c>
      <c r="F27" s="35">
        <v>25</v>
      </c>
      <c r="G27" s="66">
        <v>3</v>
      </c>
      <c r="H27" s="35">
        <v>28</v>
      </c>
      <c r="I27" s="36" t="s">
        <v>18</v>
      </c>
      <c r="J27" s="44">
        <f t="shared" si="1"/>
        <v>3.9123630672926448</v>
      </c>
      <c r="K27" s="44">
        <f t="shared" si="0"/>
        <v>100</v>
      </c>
    </row>
    <row r="28" spans="2:11" x14ac:dyDescent="0.4">
      <c r="B28" s="98">
        <v>30</v>
      </c>
      <c r="C28" s="23" t="s">
        <v>159</v>
      </c>
      <c r="D28" s="35">
        <v>5</v>
      </c>
      <c r="E28" s="66">
        <v>1</v>
      </c>
      <c r="F28" s="35">
        <v>5</v>
      </c>
      <c r="G28" s="66">
        <v>1</v>
      </c>
      <c r="H28" s="35">
        <v>7</v>
      </c>
      <c r="I28" s="36" t="s">
        <v>21</v>
      </c>
      <c r="J28" s="44">
        <f t="shared" si="1"/>
        <v>0.78247261345852892</v>
      </c>
      <c r="K28" s="44">
        <f t="shared" si="0"/>
        <v>100</v>
      </c>
    </row>
    <row r="29" spans="2:11" x14ac:dyDescent="0.4">
      <c r="B29" s="98">
        <v>31</v>
      </c>
      <c r="C29" s="23" t="s">
        <v>160</v>
      </c>
      <c r="D29" s="35">
        <v>18</v>
      </c>
      <c r="E29" s="66" t="s">
        <v>9</v>
      </c>
      <c r="F29" s="35">
        <v>17</v>
      </c>
      <c r="G29" s="66" t="s">
        <v>9</v>
      </c>
      <c r="H29" s="35">
        <v>20</v>
      </c>
      <c r="I29" s="36" t="s">
        <v>26</v>
      </c>
      <c r="J29" s="44">
        <f t="shared" si="1"/>
        <v>2.8169014084507045</v>
      </c>
      <c r="K29" s="44">
        <f t="shared" si="0"/>
        <v>105.88235294117648</v>
      </c>
    </row>
    <row r="30" spans="2:11" x14ac:dyDescent="0.4">
      <c r="B30" s="98">
        <v>32</v>
      </c>
      <c r="C30" s="23" t="s">
        <v>161</v>
      </c>
      <c r="D30" s="35">
        <v>9</v>
      </c>
      <c r="E30" s="66">
        <v>5</v>
      </c>
      <c r="F30" s="35">
        <v>8</v>
      </c>
      <c r="G30" s="66">
        <v>5</v>
      </c>
      <c r="H30" s="35">
        <v>7</v>
      </c>
      <c r="I30" s="36" t="s">
        <v>52</v>
      </c>
      <c r="J30" s="44">
        <f t="shared" si="1"/>
        <v>1.4084507042253522</v>
      </c>
      <c r="K30" s="44">
        <f t="shared" si="0"/>
        <v>112.5</v>
      </c>
    </row>
    <row r="31" spans="2:11" ht="13.5" customHeight="1" x14ac:dyDescent="0.4">
      <c r="B31" s="93"/>
      <c r="C31" s="73"/>
      <c r="D31" s="49"/>
      <c r="E31" s="99"/>
      <c r="F31" s="49"/>
      <c r="G31" s="99"/>
      <c r="H31" s="49"/>
      <c r="I31" s="100"/>
      <c r="J31" s="51"/>
      <c r="K31" s="51"/>
    </row>
    <row r="32" spans="2:11" ht="5.25" customHeight="1" x14ac:dyDescent="0.4">
      <c r="B32" s="94"/>
      <c r="C32" s="91"/>
      <c r="D32" s="35"/>
      <c r="E32" s="101"/>
      <c r="F32" s="35"/>
      <c r="G32" s="101"/>
      <c r="H32" s="35"/>
      <c r="I32" s="101"/>
      <c r="J32" s="102"/>
      <c r="K32" s="103"/>
    </row>
    <row r="33" spans="2:11" x14ac:dyDescent="0.4">
      <c r="B33" s="104"/>
      <c r="C33" s="94" t="s">
        <v>218</v>
      </c>
      <c r="D33" s="23"/>
      <c r="E33" s="105">
        <v>159</v>
      </c>
      <c r="F33" s="23"/>
      <c r="G33" s="105">
        <v>156</v>
      </c>
      <c r="H33" s="81"/>
      <c r="I33" s="68" t="s">
        <v>180</v>
      </c>
      <c r="J33" s="106">
        <v>0.19500000000000001</v>
      </c>
      <c r="K33" s="107" t="s">
        <v>212</v>
      </c>
    </row>
    <row r="34" spans="2:11" x14ac:dyDescent="0.4">
      <c r="B34" s="94"/>
      <c r="C34" s="94" t="s">
        <v>162</v>
      </c>
      <c r="D34" s="23">
        <v>270</v>
      </c>
      <c r="E34" s="20"/>
      <c r="F34" s="23">
        <v>272</v>
      </c>
      <c r="G34" s="20"/>
      <c r="H34" s="67">
        <v>289</v>
      </c>
      <c r="I34" s="108"/>
      <c r="J34" s="106">
        <v>0.33915211970074816</v>
      </c>
      <c r="K34" s="109" t="s">
        <v>213</v>
      </c>
    </row>
    <row r="35" spans="2:11" x14ac:dyDescent="0.4">
      <c r="B35" s="94"/>
      <c r="C35" s="94" t="s">
        <v>163</v>
      </c>
      <c r="D35" s="23">
        <v>163</v>
      </c>
      <c r="E35" s="20"/>
      <c r="F35" s="23">
        <v>166</v>
      </c>
      <c r="G35" s="20"/>
      <c r="H35" s="67">
        <v>187</v>
      </c>
      <c r="I35" s="108"/>
      <c r="J35" s="106">
        <v>0.20698254364089774</v>
      </c>
      <c r="K35" s="109" t="s">
        <v>219</v>
      </c>
    </row>
    <row r="36" spans="2:11" x14ac:dyDescent="0.4">
      <c r="B36" s="94"/>
      <c r="C36" s="94" t="s">
        <v>164</v>
      </c>
      <c r="D36" s="23">
        <v>74</v>
      </c>
      <c r="E36" s="20"/>
      <c r="F36" s="23">
        <v>75</v>
      </c>
      <c r="G36" s="20"/>
      <c r="H36" s="67">
        <v>69</v>
      </c>
      <c r="I36" s="108"/>
      <c r="J36" s="106">
        <v>9.3632958801498134E-2</v>
      </c>
      <c r="K36" s="109" t="s">
        <v>220</v>
      </c>
    </row>
    <row r="37" spans="2:11" x14ac:dyDescent="0.4">
      <c r="B37" s="94"/>
      <c r="C37" s="94" t="s">
        <v>165</v>
      </c>
      <c r="D37" s="23">
        <v>69</v>
      </c>
      <c r="E37" s="20"/>
      <c r="F37" s="23">
        <v>68</v>
      </c>
      <c r="G37" s="20"/>
      <c r="H37" s="67">
        <v>64</v>
      </c>
      <c r="I37" s="108"/>
      <c r="J37" s="106">
        <v>8.4788029925187039E-2</v>
      </c>
      <c r="K37" s="109"/>
    </row>
    <row r="38" spans="2:11" x14ac:dyDescent="0.4">
      <c r="B38" s="94"/>
      <c r="C38" s="94" t="s">
        <v>166</v>
      </c>
      <c r="D38" s="23">
        <v>43</v>
      </c>
      <c r="E38" s="20"/>
      <c r="F38" s="23">
        <v>43</v>
      </c>
      <c r="G38" s="20"/>
      <c r="H38" s="67">
        <v>44</v>
      </c>
      <c r="I38" s="108"/>
      <c r="J38" s="106">
        <v>5.3615960099750622E-2</v>
      </c>
      <c r="K38" s="110"/>
    </row>
    <row r="39" spans="2:11" x14ac:dyDescent="0.4">
      <c r="B39" s="94"/>
      <c r="C39" s="94" t="s">
        <v>167</v>
      </c>
      <c r="D39" s="23">
        <v>20</v>
      </c>
      <c r="E39" s="20"/>
      <c r="F39" s="23">
        <v>20</v>
      </c>
      <c r="G39" s="20"/>
      <c r="H39" s="67">
        <v>24</v>
      </c>
      <c r="I39" s="108"/>
      <c r="J39" s="106">
        <v>2.4937655860349128E-2</v>
      </c>
      <c r="K39" s="110"/>
    </row>
    <row r="40" spans="2:11" ht="6" customHeight="1" x14ac:dyDescent="0.4">
      <c r="B40" s="93"/>
      <c r="C40" s="93"/>
      <c r="D40" s="49"/>
      <c r="E40" s="74"/>
      <c r="F40" s="49"/>
      <c r="G40" s="74"/>
      <c r="H40" s="49"/>
      <c r="I40" s="74"/>
      <c r="J40" s="111"/>
      <c r="K40" s="112"/>
    </row>
    <row r="41" spans="2:11" x14ac:dyDescent="0.4">
      <c r="B41" s="114"/>
      <c r="C41" s="115" t="s">
        <v>221</v>
      </c>
      <c r="D41" s="116">
        <f>SUM(D34:D39)</f>
        <v>639</v>
      </c>
      <c r="E41" s="116"/>
      <c r="F41" s="116">
        <f>SUM(F34:F39)</f>
        <v>644</v>
      </c>
      <c r="G41" s="116"/>
      <c r="H41" s="117"/>
      <c r="I41" s="118"/>
      <c r="J41" s="113"/>
      <c r="K41" s="113"/>
    </row>
    <row r="42" spans="2:11" x14ac:dyDescent="0.4">
      <c r="B42" s="18"/>
      <c r="C42" s="119" t="s">
        <v>222</v>
      </c>
      <c r="D42" s="120">
        <v>798</v>
      </c>
      <c r="E42" s="120"/>
      <c r="F42" s="120">
        <v>1693</v>
      </c>
      <c r="G42" s="120"/>
      <c r="H42" s="116"/>
      <c r="I42" s="121"/>
      <c r="J42" s="113"/>
      <c r="K42" s="113"/>
    </row>
    <row r="43" spans="2:11" ht="20.25" customHeight="1" x14ac:dyDescent="0.4">
      <c r="B43" s="113" t="s">
        <v>223</v>
      </c>
      <c r="C43" s="113"/>
      <c r="D43" s="113"/>
      <c r="E43" s="113"/>
      <c r="F43" s="113"/>
      <c r="G43" s="113"/>
      <c r="H43" s="113"/>
      <c r="I43" s="122"/>
      <c r="J43" s="113"/>
      <c r="K43" s="113"/>
    </row>
    <row r="44" spans="2:11" x14ac:dyDescent="0.4">
      <c r="B44" s="73"/>
      <c r="C44" s="19"/>
      <c r="D44" s="19"/>
      <c r="E44" s="19"/>
      <c r="F44" s="19"/>
      <c r="G44" s="19"/>
      <c r="H44" s="19"/>
      <c r="I44" s="19"/>
      <c r="J44" s="113"/>
      <c r="K44" s="113"/>
    </row>
    <row r="45" spans="2:11" x14ac:dyDescent="0.4">
      <c r="B45" s="59"/>
      <c r="C45" s="220" t="s">
        <v>136</v>
      </c>
      <c r="D45" s="229" t="s">
        <v>181</v>
      </c>
      <c r="E45" s="230"/>
      <c r="F45" s="230"/>
      <c r="G45" s="230"/>
      <c r="H45" s="230"/>
      <c r="I45" s="230"/>
      <c r="J45" s="57"/>
      <c r="K45" s="58"/>
    </row>
    <row r="46" spans="2:11" x14ac:dyDescent="0.4">
      <c r="B46" s="59"/>
      <c r="C46" s="60" t="s">
        <v>137</v>
      </c>
      <c r="D46" s="226" t="s">
        <v>182</v>
      </c>
      <c r="E46" s="227"/>
      <c r="F46" s="226" t="s">
        <v>183</v>
      </c>
      <c r="G46" s="227"/>
      <c r="H46" s="226" t="s">
        <v>133</v>
      </c>
      <c r="I46" s="227"/>
      <c r="J46" s="21" t="s">
        <v>139</v>
      </c>
      <c r="K46" s="21" t="s">
        <v>184</v>
      </c>
    </row>
    <row r="47" spans="2:11" x14ac:dyDescent="0.4">
      <c r="B47" s="24"/>
      <c r="C47" s="23"/>
      <c r="D47" s="35"/>
      <c r="E47" s="61" t="s">
        <v>99</v>
      </c>
      <c r="F47" s="35"/>
      <c r="G47" s="61" t="s">
        <v>99</v>
      </c>
      <c r="H47" s="35"/>
      <c r="I47" s="61" t="s">
        <v>99</v>
      </c>
      <c r="J47" s="41" t="s">
        <v>185</v>
      </c>
      <c r="K47" s="41" t="s">
        <v>185</v>
      </c>
    </row>
    <row r="48" spans="2:11" x14ac:dyDescent="0.4">
      <c r="B48" s="24"/>
      <c r="C48" s="23" t="s">
        <v>140</v>
      </c>
      <c r="D48" s="62">
        <v>15587</v>
      </c>
      <c r="E48" s="63">
        <v>358</v>
      </c>
      <c r="F48" s="62">
        <v>15381</v>
      </c>
      <c r="G48" s="63">
        <v>349</v>
      </c>
      <c r="H48" s="35">
        <v>16595</v>
      </c>
      <c r="I48" s="36"/>
      <c r="J48" s="44">
        <v>100</v>
      </c>
      <c r="K48" s="44">
        <f>D48/F48*100</f>
        <v>101.33931473896365</v>
      </c>
    </row>
    <row r="49" spans="2:11" x14ac:dyDescent="0.4">
      <c r="B49" s="64"/>
      <c r="C49" s="23" t="s">
        <v>186</v>
      </c>
      <c r="D49" s="62">
        <v>10091</v>
      </c>
      <c r="E49" s="20"/>
      <c r="F49" s="62">
        <v>10196</v>
      </c>
      <c r="G49" s="20"/>
      <c r="H49" s="65">
        <v>10825</v>
      </c>
      <c r="I49" s="36"/>
      <c r="J49" s="44"/>
      <c r="K49" s="44">
        <f t="shared" ref="K49:K50" si="2">D49/F49*100</f>
        <v>98.97018438603375</v>
      </c>
    </row>
    <row r="50" spans="2:11" x14ac:dyDescent="0.4">
      <c r="B50" s="64"/>
      <c r="C50" s="23" t="s">
        <v>187</v>
      </c>
      <c r="D50" s="62">
        <v>5496</v>
      </c>
      <c r="E50" s="20"/>
      <c r="F50" s="62">
        <v>5185</v>
      </c>
      <c r="G50" s="20"/>
      <c r="H50" s="35">
        <v>5770</v>
      </c>
      <c r="I50" s="36"/>
      <c r="J50" s="44"/>
      <c r="K50" s="44">
        <f t="shared" si="2"/>
        <v>105.99807135969141</v>
      </c>
    </row>
    <row r="51" spans="2:11" x14ac:dyDescent="0.4">
      <c r="B51" s="64"/>
      <c r="C51" s="23"/>
      <c r="D51" s="62"/>
      <c r="E51" s="20"/>
      <c r="F51" s="62"/>
      <c r="G51" s="20"/>
      <c r="H51" s="35"/>
      <c r="I51" s="36"/>
      <c r="J51" s="44"/>
      <c r="K51" s="44"/>
    </row>
    <row r="52" spans="2:11" x14ac:dyDescent="0.4">
      <c r="B52" s="64">
        <v>9</v>
      </c>
      <c r="C52" s="23" t="s">
        <v>141</v>
      </c>
      <c r="D52" s="62">
        <v>459</v>
      </c>
      <c r="E52" s="66">
        <v>1</v>
      </c>
      <c r="F52" s="62">
        <v>451</v>
      </c>
      <c r="G52" s="66">
        <v>1</v>
      </c>
      <c r="H52" s="67">
        <v>453</v>
      </c>
      <c r="I52" s="68" t="s">
        <v>188</v>
      </c>
      <c r="J52" s="44">
        <f>D52/$D$48*100</f>
        <v>2.9447616603579907</v>
      </c>
      <c r="K52" s="44">
        <f>D52/F52*100</f>
        <v>101.77383592017739</v>
      </c>
    </row>
    <row r="53" spans="2:11" x14ac:dyDescent="0.4">
      <c r="B53" s="64">
        <v>10</v>
      </c>
      <c r="C53" s="23" t="s">
        <v>189</v>
      </c>
      <c r="D53" s="62">
        <v>13</v>
      </c>
      <c r="E53" s="69" t="s">
        <v>176</v>
      </c>
      <c r="F53" s="62">
        <v>13</v>
      </c>
      <c r="G53" s="69" t="s">
        <v>176</v>
      </c>
      <c r="H53" s="70">
        <v>15</v>
      </c>
      <c r="I53" s="36" t="s">
        <v>176</v>
      </c>
      <c r="J53" s="44">
        <f t="shared" ref="J53:J74" si="3">D53/$D$48*100</f>
        <v>8.3402835696413671E-2</v>
      </c>
      <c r="K53" s="44">
        <f t="shared" ref="K53:K73" si="4">D53/F53*100</f>
        <v>100</v>
      </c>
    </row>
    <row r="54" spans="2:11" x14ac:dyDescent="0.4">
      <c r="B54" s="64">
        <v>11</v>
      </c>
      <c r="C54" s="23" t="s">
        <v>143</v>
      </c>
      <c r="D54" s="62">
        <v>60</v>
      </c>
      <c r="E54" s="69" t="s">
        <v>176</v>
      </c>
      <c r="F54" s="62">
        <v>56</v>
      </c>
      <c r="G54" s="69" t="s">
        <v>176</v>
      </c>
      <c r="H54" s="67">
        <v>4</v>
      </c>
      <c r="I54" s="68" t="s">
        <v>190</v>
      </c>
      <c r="J54" s="44">
        <f t="shared" si="3"/>
        <v>0.3849361647526785</v>
      </c>
      <c r="K54" s="44">
        <f t="shared" si="4"/>
        <v>107.14285714285714</v>
      </c>
    </row>
    <row r="55" spans="2:11" x14ac:dyDescent="0.4">
      <c r="B55" s="64">
        <v>12</v>
      </c>
      <c r="C55" s="23" t="s">
        <v>144</v>
      </c>
      <c r="D55" s="62">
        <v>70</v>
      </c>
      <c r="E55" s="66">
        <v>2</v>
      </c>
      <c r="F55" s="62">
        <v>68</v>
      </c>
      <c r="G55" s="66">
        <v>2</v>
      </c>
      <c r="H55" s="67">
        <v>66</v>
      </c>
      <c r="I55" s="68" t="s">
        <v>191</v>
      </c>
      <c r="J55" s="44">
        <f t="shared" si="3"/>
        <v>0.4490921922114583</v>
      </c>
      <c r="K55" s="44">
        <f t="shared" si="4"/>
        <v>102.94117647058823</v>
      </c>
    </row>
    <row r="56" spans="2:11" x14ac:dyDescent="0.4">
      <c r="B56" s="64">
        <v>13</v>
      </c>
      <c r="C56" s="23" t="s">
        <v>145</v>
      </c>
      <c r="D56" s="62">
        <v>110</v>
      </c>
      <c r="E56" s="66">
        <v>4</v>
      </c>
      <c r="F56" s="62">
        <v>138</v>
      </c>
      <c r="G56" s="66">
        <v>4</v>
      </c>
      <c r="H56" s="67">
        <v>141</v>
      </c>
      <c r="I56" s="68" t="s">
        <v>192</v>
      </c>
      <c r="J56" s="44">
        <f t="shared" si="3"/>
        <v>0.70571630204657732</v>
      </c>
      <c r="K56" s="44">
        <f t="shared" si="4"/>
        <v>79.710144927536234</v>
      </c>
    </row>
    <row r="57" spans="2:11" x14ac:dyDescent="0.4">
      <c r="B57" s="64">
        <v>14</v>
      </c>
      <c r="C57" s="23" t="s">
        <v>146</v>
      </c>
      <c r="D57" s="62">
        <v>526</v>
      </c>
      <c r="E57" s="66">
        <v>5</v>
      </c>
      <c r="F57" s="62">
        <v>516</v>
      </c>
      <c r="G57" s="66">
        <v>5</v>
      </c>
      <c r="H57" s="67">
        <v>468</v>
      </c>
      <c r="I57" s="68" t="s">
        <v>193</v>
      </c>
      <c r="J57" s="44">
        <f t="shared" si="3"/>
        <v>3.3746070443318148</v>
      </c>
      <c r="K57" s="44">
        <f t="shared" si="4"/>
        <v>101.93798449612403</v>
      </c>
    </row>
    <row r="58" spans="2:11" x14ac:dyDescent="0.4">
      <c r="B58" s="64">
        <v>15</v>
      </c>
      <c r="C58" s="23" t="s">
        <v>147</v>
      </c>
      <c r="D58" s="62">
        <v>188</v>
      </c>
      <c r="E58" s="66">
        <v>6</v>
      </c>
      <c r="F58" s="62">
        <v>167</v>
      </c>
      <c r="G58" s="66">
        <v>6</v>
      </c>
      <c r="H58" s="67">
        <v>225</v>
      </c>
      <c r="I58" s="68" t="s">
        <v>194</v>
      </c>
      <c r="J58" s="44">
        <f t="shared" si="3"/>
        <v>1.2061333162250594</v>
      </c>
      <c r="K58" s="44">
        <f t="shared" si="4"/>
        <v>112.57485029940119</v>
      </c>
    </row>
    <row r="59" spans="2:11" x14ac:dyDescent="0.4">
      <c r="B59" s="64">
        <v>16</v>
      </c>
      <c r="C59" s="23" t="s">
        <v>148</v>
      </c>
      <c r="D59" s="62">
        <v>26</v>
      </c>
      <c r="E59" s="69" t="s">
        <v>195</v>
      </c>
      <c r="F59" s="62">
        <v>26</v>
      </c>
      <c r="G59" s="69" t="s">
        <v>195</v>
      </c>
      <c r="H59" s="67">
        <v>27</v>
      </c>
      <c r="I59" s="68" t="s">
        <v>195</v>
      </c>
      <c r="J59" s="44">
        <f t="shared" si="3"/>
        <v>0.16680567139282734</v>
      </c>
      <c r="K59" s="44">
        <f t="shared" si="4"/>
        <v>100</v>
      </c>
    </row>
    <row r="60" spans="2:11" x14ac:dyDescent="0.4">
      <c r="B60" s="64">
        <v>17</v>
      </c>
      <c r="C60" s="23" t="s">
        <v>149</v>
      </c>
      <c r="D60" s="62">
        <v>11</v>
      </c>
      <c r="E60" s="69" t="s">
        <v>195</v>
      </c>
      <c r="F60" s="62">
        <v>11</v>
      </c>
      <c r="G60" s="69" t="s">
        <v>195</v>
      </c>
      <c r="H60" s="67">
        <v>10</v>
      </c>
      <c r="I60" s="68" t="s">
        <v>195</v>
      </c>
      <c r="J60" s="44">
        <f t="shared" si="3"/>
        <v>7.0571630204657732E-2</v>
      </c>
      <c r="K60" s="44">
        <f t="shared" si="4"/>
        <v>100</v>
      </c>
    </row>
    <row r="61" spans="2:11" x14ac:dyDescent="0.4">
      <c r="B61" s="64">
        <v>18</v>
      </c>
      <c r="C61" s="71" t="s">
        <v>196</v>
      </c>
      <c r="D61" s="62">
        <v>653</v>
      </c>
      <c r="E61" s="69">
        <v>27</v>
      </c>
      <c r="F61" s="62">
        <v>598</v>
      </c>
      <c r="G61" s="69">
        <v>27</v>
      </c>
      <c r="H61" s="67">
        <v>722</v>
      </c>
      <c r="I61" s="68" t="s">
        <v>197</v>
      </c>
      <c r="J61" s="44">
        <f t="shared" si="3"/>
        <v>4.1893885930583181</v>
      </c>
      <c r="K61" s="44">
        <f t="shared" si="4"/>
        <v>109.19732441471572</v>
      </c>
    </row>
    <row r="62" spans="2:11" x14ac:dyDescent="0.4">
      <c r="B62" s="64">
        <v>19</v>
      </c>
      <c r="C62" s="23" t="s">
        <v>198</v>
      </c>
      <c r="D62" s="62">
        <v>9</v>
      </c>
      <c r="E62" s="69" t="s">
        <v>195</v>
      </c>
      <c r="F62" s="62">
        <v>9</v>
      </c>
      <c r="G62" s="69" t="s">
        <v>195</v>
      </c>
      <c r="H62" s="67">
        <v>14</v>
      </c>
      <c r="I62" s="68" t="s">
        <v>199</v>
      </c>
      <c r="J62" s="44">
        <f t="shared" si="3"/>
        <v>5.7740424712901778E-2</v>
      </c>
      <c r="K62" s="44">
        <f t="shared" si="4"/>
        <v>100</v>
      </c>
    </row>
    <row r="63" spans="2:11" x14ac:dyDescent="0.4">
      <c r="B63" s="64">
        <v>21</v>
      </c>
      <c r="C63" s="23" t="s">
        <v>150</v>
      </c>
      <c r="D63" s="62">
        <v>51</v>
      </c>
      <c r="E63" s="66">
        <v>3</v>
      </c>
      <c r="F63" s="62">
        <v>51</v>
      </c>
      <c r="G63" s="66">
        <v>3</v>
      </c>
      <c r="H63" s="67">
        <v>46</v>
      </c>
      <c r="I63" s="68" t="s">
        <v>200</v>
      </c>
      <c r="J63" s="44">
        <f t="shared" si="3"/>
        <v>0.32719574003977675</v>
      </c>
      <c r="K63" s="44">
        <f t="shared" si="4"/>
        <v>100</v>
      </c>
    </row>
    <row r="64" spans="2:11" x14ac:dyDescent="0.4">
      <c r="B64" s="64">
        <v>22</v>
      </c>
      <c r="C64" s="23" t="s">
        <v>151</v>
      </c>
      <c r="D64" s="62">
        <v>946</v>
      </c>
      <c r="E64" s="66">
        <v>9</v>
      </c>
      <c r="F64" s="62">
        <v>985</v>
      </c>
      <c r="G64" s="66">
        <v>9</v>
      </c>
      <c r="H64" s="67">
        <v>972</v>
      </c>
      <c r="I64" s="68" t="s">
        <v>201</v>
      </c>
      <c r="J64" s="44">
        <f t="shared" si="3"/>
        <v>6.0691601976005654</v>
      </c>
      <c r="K64" s="44">
        <f t="shared" si="4"/>
        <v>96.040609137055839</v>
      </c>
    </row>
    <row r="65" spans="2:11" x14ac:dyDescent="0.4">
      <c r="B65" s="64">
        <v>23</v>
      </c>
      <c r="C65" s="23" t="s">
        <v>152</v>
      </c>
      <c r="D65" s="62">
        <v>83</v>
      </c>
      <c r="E65" s="69" t="s">
        <v>195</v>
      </c>
      <c r="F65" s="62">
        <v>44</v>
      </c>
      <c r="G65" s="69" t="s">
        <v>195</v>
      </c>
      <c r="H65" s="67">
        <v>51</v>
      </c>
      <c r="I65" s="68" t="s">
        <v>202</v>
      </c>
      <c r="J65" s="44">
        <f t="shared" si="3"/>
        <v>0.53249502790787195</v>
      </c>
      <c r="K65" s="44">
        <f t="shared" si="4"/>
        <v>188.63636363636365</v>
      </c>
    </row>
    <row r="66" spans="2:11" x14ac:dyDescent="0.4">
      <c r="B66" s="64">
        <v>24</v>
      </c>
      <c r="C66" s="23" t="s">
        <v>153</v>
      </c>
      <c r="D66" s="62">
        <v>6122</v>
      </c>
      <c r="E66" s="69">
        <v>196</v>
      </c>
      <c r="F66" s="62">
        <v>6083</v>
      </c>
      <c r="G66" s="69">
        <v>192</v>
      </c>
      <c r="H66" s="67">
        <v>6231</v>
      </c>
      <c r="I66" s="224">
        <v>-1309</v>
      </c>
      <c r="J66" s="44">
        <f>D66/$D$48*100</f>
        <v>39.276320010264968</v>
      </c>
      <c r="K66" s="44">
        <f t="shared" si="4"/>
        <v>100.64113102087786</v>
      </c>
    </row>
    <row r="67" spans="2:11" x14ac:dyDescent="0.4">
      <c r="B67" s="64">
        <v>25</v>
      </c>
      <c r="C67" s="23" t="s">
        <v>154</v>
      </c>
      <c r="D67" s="62">
        <v>863</v>
      </c>
      <c r="E67" s="66">
        <v>12</v>
      </c>
      <c r="F67" s="62">
        <v>893</v>
      </c>
      <c r="G67" s="66">
        <v>12</v>
      </c>
      <c r="H67" s="67">
        <v>1047</v>
      </c>
      <c r="I67" s="68" t="s">
        <v>203</v>
      </c>
      <c r="J67" s="44">
        <f t="shared" si="3"/>
        <v>5.536665169692693</v>
      </c>
      <c r="K67" s="44">
        <f t="shared" si="4"/>
        <v>96.640537513997756</v>
      </c>
    </row>
    <row r="68" spans="2:11" x14ac:dyDescent="0.4">
      <c r="B68" s="64">
        <v>26</v>
      </c>
      <c r="C68" s="23" t="s">
        <v>155</v>
      </c>
      <c r="D68" s="62">
        <v>1771</v>
      </c>
      <c r="E68" s="69">
        <v>60</v>
      </c>
      <c r="F68" s="62">
        <v>1737</v>
      </c>
      <c r="G68" s="69">
        <v>60</v>
      </c>
      <c r="H68" s="67">
        <v>1812</v>
      </c>
      <c r="I68" s="68" t="s">
        <v>204</v>
      </c>
      <c r="J68" s="44">
        <f t="shared" si="3"/>
        <v>11.362032462949895</v>
      </c>
      <c r="K68" s="44">
        <f t="shared" si="4"/>
        <v>101.9573978123201</v>
      </c>
    </row>
    <row r="69" spans="2:11" x14ac:dyDescent="0.4">
      <c r="B69" s="64">
        <v>27</v>
      </c>
      <c r="C69" s="23" t="s">
        <v>156</v>
      </c>
      <c r="D69" s="62">
        <v>224</v>
      </c>
      <c r="E69" s="66">
        <v>12</v>
      </c>
      <c r="F69" s="62">
        <v>192</v>
      </c>
      <c r="G69" s="66">
        <v>12</v>
      </c>
      <c r="H69" s="67">
        <v>321</v>
      </c>
      <c r="I69" s="68" t="s">
        <v>205</v>
      </c>
      <c r="J69" s="44">
        <f t="shared" si="3"/>
        <v>1.4370950150766666</v>
      </c>
      <c r="K69" s="44">
        <f t="shared" si="4"/>
        <v>116.66666666666667</v>
      </c>
    </row>
    <row r="70" spans="2:11" x14ac:dyDescent="0.4">
      <c r="B70" s="64">
        <v>28</v>
      </c>
      <c r="C70" s="23" t="s">
        <v>157</v>
      </c>
      <c r="D70" s="62">
        <v>413</v>
      </c>
      <c r="E70" s="66">
        <v>3</v>
      </c>
      <c r="F70" s="62">
        <v>407</v>
      </c>
      <c r="G70" s="66">
        <v>3</v>
      </c>
      <c r="H70" s="67">
        <v>376</v>
      </c>
      <c r="I70" s="68" t="s">
        <v>206</v>
      </c>
      <c r="J70" s="44">
        <f t="shared" si="3"/>
        <v>2.6496439340476035</v>
      </c>
      <c r="K70" s="44">
        <f t="shared" si="4"/>
        <v>101.47420147420148</v>
      </c>
    </row>
    <row r="71" spans="2:11" x14ac:dyDescent="0.4">
      <c r="B71" s="64">
        <v>29</v>
      </c>
      <c r="C71" s="23" t="s">
        <v>158</v>
      </c>
      <c r="D71" s="62">
        <v>1664</v>
      </c>
      <c r="E71" s="66">
        <v>5</v>
      </c>
      <c r="F71" s="62">
        <v>1654</v>
      </c>
      <c r="G71" s="66">
        <v>5</v>
      </c>
      <c r="H71" s="67">
        <v>2135</v>
      </c>
      <c r="I71" s="68" t="s">
        <v>207</v>
      </c>
      <c r="J71" s="44">
        <f t="shared" si="3"/>
        <v>10.67556296914095</v>
      </c>
      <c r="K71" s="44">
        <f t="shared" si="4"/>
        <v>100.60459492140265</v>
      </c>
    </row>
    <row r="72" spans="2:11" x14ac:dyDescent="0.4">
      <c r="B72" s="64">
        <v>30</v>
      </c>
      <c r="C72" s="23" t="s">
        <v>159</v>
      </c>
      <c r="D72" s="62">
        <v>384</v>
      </c>
      <c r="E72" s="66">
        <v>1</v>
      </c>
      <c r="F72" s="62">
        <v>388</v>
      </c>
      <c r="G72" s="66">
        <v>2</v>
      </c>
      <c r="H72" s="67">
        <v>452</v>
      </c>
      <c r="I72" s="68" t="s">
        <v>200</v>
      </c>
      <c r="J72" s="44">
        <f t="shared" si="3"/>
        <v>2.4635914544171427</v>
      </c>
      <c r="K72" s="44">
        <f t="shared" si="4"/>
        <v>98.969072164948457</v>
      </c>
    </row>
    <row r="73" spans="2:11" x14ac:dyDescent="0.4">
      <c r="B73" s="64">
        <v>31</v>
      </c>
      <c r="C73" s="23" t="s">
        <v>160</v>
      </c>
      <c r="D73" s="62">
        <v>667</v>
      </c>
      <c r="E73" s="69" t="s">
        <v>195</v>
      </c>
      <c r="F73" s="62">
        <v>635</v>
      </c>
      <c r="G73" s="69" t="s">
        <v>195</v>
      </c>
      <c r="H73" s="67">
        <v>761</v>
      </c>
      <c r="I73" s="68" t="s">
        <v>208</v>
      </c>
      <c r="J73" s="44">
        <f t="shared" si="3"/>
        <v>4.2792070315006097</v>
      </c>
      <c r="K73" s="44">
        <f t="shared" si="4"/>
        <v>105.03937007874016</v>
      </c>
    </row>
    <row r="74" spans="2:11" x14ac:dyDescent="0.4">
      <c r="B74" s="64">
        <v>32</v>
      </c>
      <c r="C74" s="23" t="s">
        <v>161</v>
      </c>
      <c r="D74" s="62">
        <v>274</v>
      </c>
      <c r="E74" s="66">
        <v>12</v>
      </c>
      <c r="F74" s="62">
        <v>259</v>
      </c>
      <c r="G74" s="66">
        <v>12</v>
      </c>
      <c r="H74" s="67">
        <v>246</v>
      </c>
      <c r="I74" s="68" t="s">
        <v>209</v>
      </c>
      <c r="J74" s="44">
        <f t="shared" si="3"/>
        <v>1.7578751523705651</v>
      </c>
      <c r="K74" s="44">
        <f>D74/F74*100</f>
        <v>105.7915057915058</v>
      </c>
    </row>
    <row r="75" spans="2:11" x14ac:dyDescent="0.4">
      <c r="B75" s="72"/>
      <c r="C75" s="73"/>
      <c r="D75" s="49"/>
      <c r="E75" s="74"/>
      <c r="F75" s="49"/>
      <c r="G75" s="74"/>
      <c r="H75" s="49"/>
      <c r="I75" s="74"/>
      <c r="J75" s="51"/>
      <c r="K75" s="51"/>
    </row>
    <row r="76" spans="2:11" x14ac:dyDescent="0.4">
      <c r="B76" s="75"/>
      <c r="C76" s="76"/>
      <c r="D76" s="77"/>
      <c r="E76" s="78"/>
      <c r="F76" s="77"/>
      <c r="G76" s="78"/>
      <c r="H76" s="77"/>
      <c r="I76" s="78"/>
      <c r="J76" s="79"/>
      <c r="K76" s="79"/>
    </row>
    <row r="77" spans="2:11" x14ac:dyDescent="0.4">
      <c r="B77" s="80" t="s">
        <v>210</v>
      </c>
      <c r="C77" s="23" t="s">
        <v>211</v>
      </c>
      <c r="D77" s="62"/>
      <c r="E77" s="63">
        <v>358</v>
      </c>
      <c r="F77" s="62"/>
      <c r="G77" s="63">
        <v>349</v>
      </c>
      <c r="H77" s="81"/>
      <c r="I77" s="68" t="s">
        <v>12</v>
      </c>
      <c r="J77" s="82">
        <f>E77/15945</f>
        <v>2.2452179366572594E-2</v>
      </c>
      <c r="K77" s="83" t="s">
        <v>212</v>
      </c>
    </row>
    <row r="78" spans="2:11" x14ac:dyDescent="0.4">
      <c r="B78" s="75"/>
      <c r="C78" s="23" t="s">
        <v>162</v>
      </c>
      <c r="D78" s="62">
        <v>1656</v>
      </c>
      <c r="E78" s="20"/>
      <c r="F78" s="62">
        <v>1658</v>
      </c>
      <c r="G78" s="20"/>
      <c r="H78" s="84">
        <v>1768</v>
      </c>
      <c r="I78" s="85"/>
      <c r="J78" s="82">
        <f>D78/15945</f>
        <v>0.10385700846660395</v>
      </c>
      <c r="K78" s="86" t="s">
        <v>213</v>
      </c>
    </row>
    <row r="79" spans="2:11" x14ac:dyDescent="0.4">
      <c r="B79" s="75"/>
      <c r="C79" s="23" t="s">
        <v>163</v>
      </c>
      <c r="D79" s="62">
        <v>2277</v>
      </c>
      <c r="E79" s="20"/>
      <c r="F79" s="62">
        <v>2292</v>
      </c>
      <c r="G79" s="20"/>
      <c r="H79" s="84">
        <v>2551</v>
      </c>
      <c r="I79" s="85"/>
      <c r="J79" s="82">
        <f>D79/15945</f>
        <v>0.14280338664158043</v>
      </c>
      <c r="K79" s="86" t="s">
        <v>214</v>
      </c>
    </row>
    <row r="80" spans="2:11" x14ac:dyDescent="0.4">
      <c r="B80" s="75"/>
      <c r="C80" s="23" t="s">
        <v>164</v>
      </c>
      <c r="D80" s="62">
        <v>1793</v>
      </c>
      <c r="E80" s="20"/>
      <c r="F80" s="62">
        <v>1807</v>
      </c>
      <c r="G80" s="20"/>
      <c r="H80" s="84">
        <v>1728</v>
      </c>
      <c r="I80" s="85"/>
      <c r="J80" s="82">
        <f>D80/15945</f>
        <v>0.11244904358733145</v>
      </c>
      <c r="K80" s="87" t="s">
        <v>230</v>
      </c>
    </row>
    <row r="81" spans="2:11" x14ac:dyDescent="0.4">
      <c r="B81" s="75"/>
      <c r="C81" s="23" t="s">
        <v>165</v>
      </c>
      <c r="D81" s="62">
        <v>2638</v>
      </c>
      <c r="E81" s="20"/>
      <c r="F81" s="62">
        <v>2606</v>
      </c>
      <c r="G81" s="20"/>
      <c r="H81" s="84">
        <v>2489</v>
      </c>
      <c r="I81" s="85"/>
      <c r="J81" s="82">
        <f>D82/15945</f>
        <v>0.19849482596425211</v>
      </c>
      <c r="K81" s="88"/>
    </row>
    <row r="82" spans="2:11" x14ac:dyDescent="0.4">
      <c r="B82" s="75"/>
      <c r="C82" s="23" t="s">
        <v>166</v>
      </c>
      <c r="D82" s="62">
        <v>3165</v>
      </c>
      <c r="E82" s="20"/>
      <c r="F82" s="62">
        <v>3046</v>
      </c>
      <c r="G82" s="20"/>
      <c r="H82" s="84">
        <v>2958</v>
      </c>
      <c r="I82" s="85"/>
      <c r="J82" s="82">
        <f>D82/15945</f>
        <v>0.19849482596425211</v>
      </c>
      <c r="K82" s="88"/>
    </row>
    <row r="83" spans="2:11" x14ac:dyDescent="0.4">
      <c r="B83" s="75"/>
      <c r="C83" s="23" t="s">
        <v>167</v>
      </c>
      <c r="D83" s="62">
        <v>4058</v>
      </c>
      <c r="E83" s="20"/>
      <c r="F83" s="62">
        <v>3972</v>
      </c>
      <c r="G83" s="20"/>
      <c r="H83" s="84">
        <v>5101</v>
      </c>
      <c r="I83" s="85"/>
      <c r="J83" s="82">
        <f>D83/15945</f>
        <v>0.25449984321103797</v>
      </c>
      <c r="K83" s="41"/>
    </row>
    <row r="84" spans="2:11" x14ac:dyDescent="0.4">
      <c r="B84" s="72"/>
      <c r="C84" s="73"/>
      <c r="D84" s="49"/>
      <c r="E84" s="74"/>
      <c r="F84" s="49"/>
      <c r="G84" s="74"/>
      <c r="H84" s="49"/>
      <c r="I84" s="74"/>
      <c r="J84" s="89"/>
      <c r="K84" s="90"/>
    </row>
    <row r="85" spans="2:11" x14ac:dyDescent="0.4">
      <c r="B85" s="114"/>
      <c r="C85" s="115" t="s">
        <v>221</v>
      </c>
      <c r="D85" s="123">
        <v>15587</v>
      </c>
      <c r="E85" s="123"/>
      <c r="F85" s="123">
        <v>15381</v>
      </c>
      <c r="G85" s="123"/>
      <c r="H85" s="124"/>
      <c r="I85" s="125"/>
      <c r="J85" s="92"/>
      <c r="K85" s="113"/>
    </row>
    <row r="86" spans="2:11" x14ac:dyDescent="0.4">
      <c r="B86" s="122"/>
      <c r="C86" s="126" t="s">
        <v>222</v>
      </c>
      <c r="D86" s="127">
        <v>15945</v>
      </c>
      <c r="E86" s="127"/>
      <c r="F86" s="127">
        <v>15736</v>
      </c>
      <c r="G86" s="127"/>
      <c r="H86" s="128"/>
      <c r="I86" s="128"/>
      <c r="J86" s="113"/>
      <c r="K86" s="113"/>
    </row>
  </sheetData>
  <mergeCells count="8">
    <mergeCell ref="D46:E46"/>
    <mergeCell ref="F46:G46"/>
    <mergeCell ref="H46:I46"/>
    <mergeCell ref="D3:I3"/>
    <mergeCell ref="D4:E4"/>
    <mergeCell ref="F4:G4"/>
    <mergeCell ref="H4:I4"/>
    <mergeCell ref="D45:I45"/>
  </mergeCells>
  <phoneticPr fontId="2"/>
  <printOptions horizontalCentered="1" verticalCentered="1"/>
  <pageMargins left="0.70866141732283472" right="0.70866141732283472" top="0.35433070866141736" bottom="0.35433070866141736" header="0.31496062992125984" footer="0.31496062992125984"/>
  <pageSetup paperSize="9" scale="75"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31" zoomScale="145" zoomScaleNormal="145" zoomScaleSheetLayoutView="100" workbookViewId="0"/>
  </sheetViews>
  <sheetFormatPr defaultRowHeight="18.75" x14ac:dyDescent="0.4"/>
  <cols>
    <col min="1" max="1" width="7.375" customWidth="1"/>
    <col min="2" max="2" width="9" customWidth="1"/>
    <col min="3" max="4" width="14.25" customWidth="1"/>
    <col min="5" max="5" width="11.75" customWidth="1"/>
    <col min="6" max="6" width="10.375" customWidth="1"/>
  </cols>
  <sheetData>
    <row r="1" spans="1:7" ht="27" customHeight="1" x14ac:dyDescent="0.4">
      <c r="A1" s="3" t="s">
        <v>69</v>
      </c>
      <c r="B1" s="1"/>
      <c r="C1" s="1"/>
      <c r="D1" s="1"/>
      <c r="E1" s="1"/>
      <c r="F1" s="1"/>
    </row>
    <row r="2" spans="1:7" x14ac:dyDescent="0.4">
      <c r="B2" s="133"/>
      <c r="C2" s="56" t="s">
        <v>136</v>
      </c>
      <c r="D2" s="226" t="s">
        <v>100</v>
      </c>
      <c r="E2" s="228"/>
      <c r="F2" s="228"/>
      <c r="G2" s="227"/>
    </row>
    <row r="3" spans="1:7" x14ac:dyDescent="0.4">
      <c r="B3" s="16"/>
      <c r="C3" s="73" t="s">
        <v>137</v>
      </c>
      <c r="D3" s="134" t="s">
        <v>304</v>
      </c>
      <c r="E3" s="134" t="s">
        <v>138</v>
      </c>
      <c r="F3" s="134" t="s">
        <v>139</v>
      </c>
      <c r="G3" s="134" t="s">
        <v>305</v>
      </c>
    </row>
    <row r="4" spans="1:7" x14ac:dyDescent="0.4">
      <c r="B4" s="24"/>
      <c r="C4" s="23"/>
      <c r="D4" s="135" t="s">
        <v>102</v>
      </c>
      <c r="E4" s="135" t="s">
        <v>102</v>
      </c>
      <c r="F4" s="41" t="s">
        <v>306</v>
      </c>
      <c r="G4" s="41" t="s">
        <v>307</v>
      </c>
    </row>
    <row r="5" spans="1:7" x14ac:dyDescent="0.4">
      <c r="B5" s="24"/>
      <c r="C5" s="23" t="s">
        <v>140</v>
      </c>
      <c r="D5" s="136">
        <v>44241339</v>
      </c>
      <c r="E5" s="136">
        <v>39387493</v>
      </c>
      <c r="F5" s="137">
        <v>100</v>
      </c>
      <c r="G5" s="137">
        <f>D5/E5*100</f>
        <v>112.32331796288734</v>
      </c>
    </row>
    <row r="6" spans="1:7" x14ac:dyDescent="0.4">
      <c r="B6" s="24"/>
      <c r="C6" s="23"/>
      <c r="D6" s="40"/>
      <c r="E6" s="40"/>
      <c r="F6" s="44"/>
      <c r="G6" s="44"/>
    </row>
    <row r="7" spans="1:7" x14ac:dyDescent="0.4">
      <c r="B7" s="64">
        <v>9</v>
      </c>
      <c r="C7" s="23" t="s">
        <v>141</v>
      </c>
      <c r="D7" s="138">
        <v>1131867</v>
      </c>
      <c r="E7" s="138">
        <v>1127433</v>
      </c>
      <c r="F7" s="44">
        <f>D7/D5*100</f>
        <v>2.5583922765086293</v>
      </c>
      <c r="G7" s="44">
        <f>D7/E7*100</f>
        <v>100.39328279374473</v>
      </c>
    </row>
    <row r="8" spans="1:7" x14ac:dyDescent="0.4">
      <c r="B8" s="64">
        <v>10</v>
      </c>
      <c r="C8" s="23" t="s">
        <v>142</v>
      </c>
      <c r="D8" s="139" t="s">
        <v>68</v>
      </c>
      <c r="E8" s="139" t="s">
        <v>68</v>
      </c>
      <c r="F8" s="139" t="s">
        <v>231</v>
      </c>
      <c r="G8" s="41" t="s">
        <v>231</v>
      </c>
    </row>
    <row r="9" spans="1:7" x14ac:dyDescent="0.4">
      <c r="B9" s="64">
        <v>11</v>
      </c>
      <c r="C9" s="23" t="s">
        <v>143</v>
      </c>
      <c r="D9" s="139" t="s">
        <v>68</v>
      </c>
      <c r="E9" s="139" t="s">
        <v>68</v>
      </c>
      <c r="F9" s="139" t="s">
        <v>231</v>
      </c>
      <c r="G9" s="41" t="s">
        <v>308</v>
      </c>
    </row>
    <row r="10" spans="1:7" x14ac:dyDescent="0.4">
      <c r="B10" s="64">
        <v>12</v>
      </c>
      <c r="C10" s="23" t="s">
        <v>144</v>
      </c>
      <c r="D10" s="138">
        <v>55215</v>
      </c>
      <c r="E10" s="139">
        <v>56119</v>
      </c>
      <c r="F10" s="41">
        <f>D10/D5*100</f>
        <v>0.12480408877317208</v>
      </c>
      <c r="G10" s="41">
        <f>D10/E10*100</f>
        <v>98.389137368805578</v>
      </c>
    </row>
    <row r="11" spans="1:7" x14ac:dyDescent="0.4">
      <c r="B11" s="64">
        <v>13</v>
      </c>
      <c r="C11" s="23" t="s">
        <v>145</v>
      </c>
      <c r="D11" s="138">
        <v>162200</v>
      </c>
      <c r="E11" s="139">
        <v>250840</v>
      </c>
      <c r="F11" s="41">
        <f>D11/D5*100</f>
        <v>0.36662543147710791</v>
      </c>
      <c r="G11" s="41">
        <f>D11/E11*100</f>
        <v>64.662733216392922</v>
      </c>
    </row>
    <row r="12" spans="1:7" x14ac:dyDescent="0.4">
      <c r="B12" s="64">
        <v>14</v>
      </c>
      <c r="C12" s="23" t="s">
        <v>146</v>
      </c>
      <c r="D12" s="138">
        <v>1369204</v>
      </c>
      <c r="E12" s="139">
        <v>1349021</v>
      </c>
      <c r="F12" s="41">
        <f>D12/D5*100</f>
        <v>3.09485207940926</v>
      </c>
      <c r="G12" s="41">
        <f t="shared" ref="G12:G13" si="0">D12/E12*100</f>
        <v>101.49612200254852</v>
      </c>
    </row>
    <row r="13" spans="1:7" x14ac:dyDescent="0.4">
      <c r="B13" s="64">
        <v>15</v>
      </c>
      <c r="C13" s="23" t="s">
        <v>147</v>
      </c>
      <c r="D13" s="138">
        <v>269042</v>
      </c>
      <c r="E13" s="139">
        <v>288851</v>
      </c>
      <c r="F13" s="41">
        <f>D13/D5*100</f>
        <v>0.60812354707437766</v>
      </c>
      <c r="G13" s="41">
        <f t="shared" si="0"/>
        <v>93.142139026695432</v>
      </c>
    </row>
    <row r="14" spans="1:7" x14ac:dyDescent="0.4">
      <c r="B14" s="64">
        <v>16</v>
      </c>
      <c r="C14" s="23" t="s">
        <v>148</v>
      </c>
      <c r="D14" s="139" t="s">
        <v>68</v>
      </c>
      <c r="E14" s="139" t="s">
        <v>68</v>
      </c>
      <c r="F14" s="139" t="s">
        <v>309</v>
      </c>
      <c r="G14" s="41" t="s">
        <v>310</v>
      </c>
    </row>
    <row r="15" spans="1:7" x14ac:dyDescent="0.4">
      <c r="B15" s="64">
        <v>17</v>
      </c>
      <c r="C15" s="23" t="s">
        <v>149</v>
      </c>
      <c r="D15" s="139" t="s">
        <v>68</v>
      </c>
      <c r="E15" s="139" t="s">
        <v>68</v>
      </c>
      <c r="F15" s="139" t="s">
        <v>310</v>
      </c>
      <c r="G15" s="41" t="s">
        <v>309</v>
      </c>
    </row>
    <row r="16" spans="1:7" x14ac:dyDescent="0.4">
      <c r="B16" s="64">
        <v>18</v>
      </c>
      <c r="C16" s="71" t="s">
        <v>311</v>
      </c>
      <c r="D16" s="139">
        <v>1009586</v>
      </c>
      <c r="E16" s="139">
        <v>922139</v>
      </c>
      <c r="F16" s="41">
        <f>D16/D5*100</f>
        <v>2.2819969350385167</v>
      </c>
      <c r="G16" s="41">
        <f>D16/E16*100</f>
        <v>109.48306057980413</v>
      </c>
    </row>
    <row r="17" spans="2:7" x14ac:dyDescent="0.4">
      <c r="B17" s="64">
        <v>19</v>
      </c>
      <c r="C17" s="23" t="s">
        <v>312</v>
      </c>
      <c r="D17" s="139" t="s">
        <v>68</v>
      </c>
      <c r="E17" s="139" t="s">
        <v>68</v>
      </c>
      <c r="F17" s="139" t="s">
        <v>231</v>
      </c>
      <c r="G17" s="41" t="s">
        <v>310</v>
      </c>
    </row>
    <row r="18" spans="2:7" x14ac:dyDescent="0.4">
      <c r="B18" s="64">
        <v>21</v>
      </c>
      <c r="C18" s="23" t="s">
        <v>150</v>
      </c>
      <c r="D18" s="138">
        <v>100215</v>
      </c>
      <c r="E18" s="138">
        <v>109548</v>
      </c>
      <c r="F18" s="41">
        <f>D18/D5*100</f>
        <v>0.22651891254918846</v>
      </c>
      <c r="G18" s="41">
        <f>D18/E18*100</f>
        <v>91.480446927374302</v>
      </c>
    </row>
    <row r="19" spans="2:7" x14ac:dyDescent="0.4">
      <c r="B19" s="64">
        <v>22</v>
      </c>
      <c r="C19" s="23" t="s">
        <v>151</v>
      </c>
      <c r="D19" s="138">
        <v>5617817</v>
      </c>
      <c r="E19" s="138">
        <v>5170265</v>
      </c>
      <c r="F19" s="44">
        <f>D19/D5*100</f>
        <v>12.698117025797975</v>
      </c>
      <c r="G19" s="41">
        <f t="shared" ref="G19:G29" si="1">D19/E19*100</f>
        <v>108.65626810231197</v>
      </c>
    </row>
    <row r="20" spans="2:7" x14ac:dyDescent="0.4">
      <c r="B20" s="64">
        <v>23</v>
      </c>
      <c r="C20" s="23" t="s">
        <v>152</v>
      </c>
      <c r="D20" s="138">
        <v>165838</v>
      </c>
      <c r="E20" s="138">
        <v>121820</v>
      </c>
      <c r="F20" s="44">
        <f>D20/D5*100</f>
        <v>0.37484850989704449</v>
      </c>
      <c r="G20" s="41">
        <f t="shared" si="1"/>
        <v>136.13363979642094</v>
      </c>
    </row>
    <row r="21" spans="2:7" x14ac:dyDescent="0.4">
      <c r="B21" s="64">
        <v>24</v>
      </c>
      <c r="C21" s="23" t="s">
        <v>153</v>
      </c>
      <c r="D21" s="138">
        <v>10239453</v>
      </c>
      <c r="E21" s="138">
        <v>9266834</v>
      </c>
      <c r="F21" s="44">
        <f>D21/D5*100</f>
        <v>23.144536832395602</v>
      </c>
      <c r="G21" s="41">
        <f t="shared" si="1"/>
        <v>110.49569896255831</v>
      </c>
    </row>
    <row r="22" spans="2:7" x14ac:dyDescent="0.4">
      <c r="B22" s="64">
        <v>25</v>
      </c>
      <c r="C22" s="23" t="s">
        <v>154</v>
      </c>
      <c r="D22" s="138">
        <v>4774116</v>
      </c>
      <c r="E22" s="138">
        <v>4546410</v>
      </c>
      <c r="F22" s="44">
        <f>D22/D5*100</f>
        <v>10.791074836139114</v>
      </c>
      <c r="G22" s="41">
        <f t="shared" si="1"/>
        <v>105.00847921766845</v>
      </c>
    </row>
    <row r="23" spans="2:7" x14ac:dyDescent="0.4">
      <c r="B23" s="64">
        <v>26</v>
      </c>
      <c r="C23" s="23" t="s">
        <v>155</v>
      </c>
      <c r="D23" s="138">
        <v>2687750</v>
      </c>
      <c r="E23" s="138">
        <v>2303979</v>
      </c>
      <c r="F23" s="44">
        <f>D24/D5*100</f>
        <v>0.68399828495245141</v>
      </c>
      <c r="G23" s="41">
        <f t="shared" si="1"/>
        <v>116.65687925106955</v>
      </c>
    </row>
    <row r="24" spans="2:7" x14ac:dyDescent="0.4">
      <c r="B24" s="64">
        <v>27</v>
      </c>
      <c r="C24" s="23" t="s">
        <v>156</v>
      </c>
      <c r="D24" s="138">
        <v>302610</v>
      </c>
      <c r="E24" s="138">
        <v>256919</v>
      </c>
      <c r="F24" s="44">
        <f>D24/D5*100</f>
        <v>0.68399828495245141</v>
      </c>
      <c r="G24" s="41">
        <f t="shared" si="1"/>
        <v>117.78420436012907</v>
      </c>
    </row>
    <row r="25" spans="2:7" x14ac:dyDescent="0.4">
      <c r="B25" s="64">
        <v>28</v>
      </c>
      <c r="C25" s="23" t="s">
        <v>157</v>
      </c>
      <c r="D25" s="138">
        <v>793316</v>
      </c>
      <c r="E25" s="138">
        <v>707645</v>
      </c>
      <c r="F25" s="44">
        <f>D25/D5*100</f>
        <v>1.793155491970982</v>
      </c>
      <c r="G25" s="41">
        <f t="shared" si="1"/>
        <v>112.10649407541918</v>
      </c>
    </row>
    <row r="26" spans="2:7" x14ac:dyDescent="0.4">
      <c r="B26" s="64">
        <v>29</v>
      </c>
      <c r="C26" s="23" t="s">
        <v>158</v>
      </c>
      <c r="D26" s="138">
        <v>5948795</v>
      </c>
      <c r="E26" s="138">
        <v>5733189</v>
      </c>
      <c r="F26" s="44">
        <f>D26/D5*100</f>
        <v>13.446236335658829</v>
      </c>
      <c r="G26" s="41">
        <f t="shared" si="1"/>
        <v>103.7606644399827</v>
      </c>
    </row>
    <row r="27" spans="2:7" x14ac:dyDescent="0.4">
      <c r="B27" s="64">
        <v>30</v>
      </c>
      <c r="C27" s="23" t="s">
        <v>159</v>
      </c>
      <c r="D27" s="138">
        <v>6756951</v>
      </c>
      <c r="E27" s="138">
        <v>4335936</v>
      </c>
      <c r="F27" s="44">
        <f>D27/D5*100</f>
        <v>15.272935116181724</v>
      </c>
      <c r="G27" s="41">
        <f t="shared" si="1"/>
        <v>155.83604093787363</v>
      </c>
    </row>
    <row r="28" spans="2:7" x14ac:dyDescent="0.4">
      <c r="B28" s="64">
        <v>31</v>
      </c>
      <c r="C28" s="23" t="s">
        <v>160</v>
      </c>
      <c r="D28" s="138">
        <v>1941897</v>
      </c>
      <c r="E28" s="138">
        <v>2097429</v>
      </c>
      <c r="F28" s="44">
        <f>D28/D5*100</f>
        <v>4.3893269143594411</v>
      </c>
      <c r="G28" s="41">
        <f t="shared" si="1"/>
        <v>92.584635761210507</v>
      </c>
    </row>
    <row r="29" spans="2:7" x14ac:dyDescent="0.4">
      <c r="B29" s="64">
        <v>32</v>
      </c>
      <c r="C29" s="23" t="s">
        <v>161</v>
      </c>
      <c r="D29" s="138">
        <v>836095</v>
      </c>
      <c r="E29" s="138">
        <v>619709</v>
      </c>
      <c r="F29" s="44">
        <f>D29/D5*100</f>
        <v>1.8898501241112979</v>
      </c>
      <c r="G29" s="41">
        <f t="shared" si="1"/>
        <v>134.91735637210368</v>
      </c>
    </row>
    <row r="30" spans="2:7" x14ac:dyDescent="0.4">
      <c r="B30" s="16"/>
      <c r="C30" s="73"/>
      <c r="D30" s="140"/>
      <c r="E30" s="140"/>
      <c r="F30" s="51"/>
      <c r="G30" s="51"/>
    </row>
    <row r="31" spans="2:7" x14ac:dyDescent="0.4">
      <c r="B31" s="24"/>
      <c r="C31" s="23"/>
      <c r="D31" s="141"/>
      <c r="E31" s="141"/>
      <c r="F31" s="79"/>
      <c r="G31" s="79"/>
    </row>
    <row r="32" spans="2:7" x14ac:dyDescent="0.4">
      <c r="B32" s="24"/>
      <c r="C32" s="23" t="s">
        <v>162</v>
      </c>
      <c r="D32" s="138">
        <v>2129529</v>
      </c>
      <c r="E32" s="138">
        <v>1931072</v>
      </c>
      <c r="F32" s="44">
        <f>D32/D39*100</f>
        <v>4.8134370435759184</v>
      </c>
      <c r="G32" s="44">
        <f>D32/E32*100</f>
        <v>110.2770378318364</v>
      </c>
    </row>
    <row r="33" spans="2:7" x14ac:dyDescent="0.4">
      <c r="B33" s="24"/>
      <c r="C33" s="23" t="s">
        <v>163</v>
      </c>
      <c r="D33" s="138">
        <v>3159557</v>
      </c>
      <c r="E33" s="138">
        <v>2977105</v>
      </c>
      <c r="F33" s="44">
        <f>D33/D39*100</f>
        <v>7.1416396325617537</v>
      </c>
      <c r="G33" s="44">
        <f t="shared" ref="G33:G34" si="2">D33/E33*100</f>
        <v>106.12850403328065</v>
      </c>
    </row>
    <row r="34" spans="2:7" x14ac:dyDescent="0.4">
      <c r="B34" s="24"/>
      <c r="C34" s="23" t="s">
        <v>164</v>
      </c>
      <c r="D34" s="138">
        <v>2788195</v>
      </c>
      <c r="E34" s="138">
        <v>2748374</v>
      </c>
      <c r="F34" s="44">
        <f>D34/D39*100</f>
        <v>6.3022391795148875</v>
      </c>
      <c r="G34" s="44">
        <f t="shared" si="2"/>
        <v>101.44889305458426</v>
      </c>
    </row>
    <row r="35" spans="2:7" x14ac:dyDescent="0.4">
      <c r="B35" s="24"/>
      <c r="C35" s="23" t="s">
        <v>165</v>
      </c>
      <c r="D35" s="138">
        <v>5648735</v>
      </c>
      <c r="E35" s="138">
        <v>5652388</v>
      </c>
      <c r="F35" s="44">
        <f>D35/D39*100</f>
        <v>12.768001890720351</v>
      </c>
      <c r="G35" s="44">
        <f>D35/E35*100</f>
        <v>99.935372447892817</v>
      </c>
    </row>
    <row r="36" spans="2:7" x14ac:dyDescent="0.4">
      <c r="B36" s="24"/>
      <c r="C36" s="23" t="s">
        <v>166</v>
      </c>
      <c r="D36" s="138">
        <v>8177009</v>
      </c>
      <c r="E36" s="138">
        <v>7885141</v>
      </c>
      <c r="F36" s="44">
        <f>D36/D39*100</f>
        <v>18.48273398777555</v>
      </c>
      <c r="G36" s="44">
        <f t="shared" ref="G36" si="3">D36/E36*100</f>
        <v>103.70149373359334</v>
      </c>
    </row>
    <row r="37" spans="2:7" x14ac:dyDescent="0.4">
      <c r="B37" s="24"/>
      <c r="C37" s="23" t="s">
        <v>167</v>
      </c>
      <c r="D37" s="67">
        <v>22338314</v>
      </c>
      <c r="E37" s="67">
        <v>18193413</v>
      </c>
      <c r="F37" s="44">
        <f>D37/D39*100</f>
        <v>50.491948265851541</v>
      </c>
      <c r="G37" s="44">
        <f>D37/E37*100</f>
        <v>122.78242680469025</v>
      </c>
    </row>
    <row r="38" spans="2:7" x14ac:dyDescent="0.4">
      <c r="B38" s="16"/>
      <c r="C38" s="73"/>
      <c r="D38" s="55"/>
      <c r="E38" s="55"/>
      <c r="F38" s="142"/>
      <c r="G38" s="51"/>
    </row>
    <row r="39" spans="2:7" x14ac:dyDescent="0.4">
      <c r="B39" s="113"/>
      <c r="C39" s="113"/>
      <c r="D39" s="208">
        <v>44241339</v>
      </c>
      <c r="E39" s="209">
        <v>39387493</v>
      </c>
      <c r="F39" s="210"/>
      <c r="G39" s="113"/>
    </row>
  </sheetData>
  <mergeCells count="1">
    <mergeCell ref="D2:G2"/>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145" zoomScaleNormal="145" zoomScaleSheetLayoutView="100" workbookViewId="0">
      <selection activeCell="D42" sqref="D42"/>
    </sheetView>
  </sheetViews>
  <sheetFormatPr defaultRowHeight="18.75" x14ac:dyDescent="0.4"/>
  <cols>
    <col min="1" max="1" width="5.375" style="1" customWidth="1"/>
    <col min="2" max="2" width="13.625" style="1" customWidth="1"/>
    <col min="3" max="4" width="11.625" style="1" customWidth="1"/>
    <col min="5" max="5" width="8.625" style="7" customWidth="1"/>
    <col min="6" max="6" width="10.125" style="7" customWidth="1"/>
    <col min="7" max="8" width="11.625" style="1" customWidth="1"/>
    <col min="9" max="9" width="8.625" style="1" customWidth="1"/>
    <col min="10" max="10" width="10.125" style="1" customWidth="1"/>
    <col min="11" max="11" width="3.75" style="1" customWidth="1"/>
    <col min="12" max="13" width="11.625" style="15" customWidth="1"/>
    <col min="14" max="14" width="14.5" style="1" customWidth="1"/>
    <col min="15" max="16384" width="9" style="1"/>
  </cols>
  <sheetData>
    <row r="1" spans="1:13" ht="36.75" customHeight="1" x14ac:dyDescent="0.4">
      <c r="A1" s="3" t="s">
        <v>239</v>
      </c>
      <c r="L1" s="234" t="s">
        <v>171</v>
      </c>
      <c r="M1" s="234"/>
    </row>
    <row r="2" spans="1:13" ht="29.25" customHeight="1" x14ac:dyDescent="0.4">
      <c r="A2" s="133"/>
      <c r="B2" s="143" t="s">
        <v>13</v>
      </c>
      <c r="C2" s="231" t="s">
        <v>233</v>
      </c>
      <c r="D2" s="228"/>
      <c r="E2" s="228"/>
      <c r="F2" s="227"/>
      <c r="G2" s="231" t="s">
        <v>234</v>
      </c>
      <c r="H2" s="232"/>
      <c r="I2" s="228"/>
      <c r="J2" s="227"/>
      <c r="K2" s="19"/>
      <c r="L2" s="144" t="s">
        <v>170</v>
      </c>
      <c r="M2" s="144" t="s">
        <v>235</v>
      </c>
    </row>
    <row r="3" spans="1:13" x14ac:dyDescent="0.4">
      <c r="A3" s="16"/>
      <c r="B3" s="145" t="s">
        <v>14</v>
      </c>
      <c r="C3" s="146" t="s">
        <v>236</v>
      </c>
      <c r="D3" s="146" t="s">
        <v>237</v>
      </c>
      <c r="E3" s="147" t="s">
        <v>15</v>
      </c>
      <c r="F3" s="147" t="s">
        <v>131</v>
      </c>
      <c r="G3" s="146" t="s">
        <v>236</v>
      </c>
      <c r="H3" s="146" t="s">
        <v>237</v>
      </c>
      <c r="I3" s="146" t="s">
        <v>15</v>
      </c>
      <c r="J3" s="146" t="s">
        <v>131</v>
      </c>
      <c r="K3" s="148"/>
      <c r="L3" s="233" t="s">
        <v>238</v>
      </c>
      <c r="M3" s="233"/>
    </row>
    <row r="4" spans="1:13" x14ac:dyDescent="0.4">
      <c r="A4" s="149"/>
      <c r="B4" s="143"/>
      <c r="C4" s="150" t="s">
        <v>67</v>
      </c>
      <c r="D4" s="150" t="s">
        <v>67</v>
      </c>
      <c r="E4" s="151" t="s">
        <v>0</v>
      </c>
      <c r="F4" s="151" t="s">
        <v>0</v>
      </c>
      <c r="G4" s="150" t="s">
        <v>67</v>
      </c>
      <c r="H4" s="150" t="s">
        <v>67</v>
      </c>
      <c r="I4" s="151" t="s">
        <v>0</v>
      </c>
      <c r="J4" s="151" t="s">
        <v>0</v>
      </c>
      <c r="K4" s="148"/>
      <c r="L4" s="152" t="s">
        <v>67</v>
      </c>
      <c r="M4" s="152" t="s">
        <v>67</v>
      </c>
    </row>
    <row r="5" spans="1:13" x14ac:dyDescent="0.4">
      <c r="A5" s="153"/>
      <c r="B5" s="154" t="s">
        <v>60</v>
      </c>
      <c r="C5" s="155">
        <v>33395358</v>
      </c>
      <c r="D5" s="156">
        <v>30016795</v>
      </c>
      <c r="E5" s="157">
        <v>1</v>
      </c>
      <c r="F5" s="157">
        <f>C5/D5</f>
        <v>1.1125557542036051</v>
      </c>
      <c r="G5" s="156">
        <v>15961428</v>
      </c>
      <c r="H5" s="156">
        <v>13006344</v>
      </c>
      <c r="I5" s="157">
        <v>1</v>
      </c>
      <c r="J5" s="157">
        <f>G5/H5</f>
        <v>1.2272032786461746</v>
      </c>
      <c r="K5" s="148"/>
      <c r="L5" s="158">
        <v>6183216</v>
      </c>
      <c r="M5" s="159">
        <v>27212142</v>
      </c>
    </row>
    <row r="6" spans="1:13" x14ac:dyDescent="0.4">
      <c r="A6" s="153"/>
      <c r="B6" s="154"/>
      <c r="C6" s="156"/>
      <c r="D6" s="156"/>
      <c r="E6" s="157"/>
      <c r="F6" s="157"/>
      <c r="G6" s="156"/>
      <c r="H6" s="156"/>
      <c r="I6" s="157"/>
      <c r="J6" s="157"/>
      <c r="K6" s="148"/>
      <c r="L6" s="158"/>
      <c r="M6" s="159"/>
    </row>
    <row r="7" spans="1:13" x14ac:dyDescent="0.4">
      <c r="A7" s="160">
        <v>9</v>
      </c>
      <c r="B7" s="154" t="s">
        <v>16</v>
      </c>
      <c r="C7" s="156">
        <v>972513</v>
      </c>
      <c r="D7" s="156">
        <v>941450</v>
      </c>
      <c r="E7" s="157">
        <f>C7/$C$5</f>
        <v>2.9121203012706137E-2</v>
      </c>
      <c r="F7" s="157">
        <f>C7/D7</f>
        <v>1.0329948483721918</v>
      </c>
      <c r="G7" s="156">
        <v>287359</v>
      </c>
      <c r="H7" s="156">
        <v>277160</v>
      </c>
      <c r="I7" s="157">
        <f>G7/G5</f>
        <v>1.8003339049613858E-2</v>
      </c>
      <c r="J7" s="157">
        <f>G7/H7</f>
        <v>1.0367982392841679</v>
      </c>
      <c r="K7" s="148"/>
      <c r="L7" s="158">
        <v>148412</v>
      </c>
      <c r="M7" s="159">
        <v>824101</v>
      </c>
    </row>
    <row r="8" spans="1:13" x14ac:dyDescent="0.4">
      <c r="A8" s="160">
        <v>10</v>
      </c>
      <c r="B8" s="154" t="s">
        <v>19</v>
      </c>
      <c r="C8" s="156" t="s">
        <v>68</v>
      </c>
      <c r="D8" s="156" t="s">
        <v>68</v>
      </c>
      <c r="E8" s="157" t="s">
        <v>68</v>
      </c>
      <c r="F8" s="157" t="s">
        <v>68</v>
      </c>
      <c r="G8" s="156" t="s">
        <v>68</v>
      </c>
      <c r="H8" s="156" t="s">
        <v>68</v>
      </c>
      <c r="I8" s="156" t="s">
        <v>68</v>
      </c>
      <c r="J8" s="161" t="s">
        <v>68</v>
      </c>
      <c r="K8" s="148"/>
      <c r="L8" s="162" t="s">
        <v>68</v>
      </c>
      <c r="M8" s="161" t="s">
        <v>68</v>
      </c>
    </row>
    <row r="9" spans="1:13" x14ac:dyDescent="0.4">
      <c r="A9" s="160">
        <v>11</v>
      </c>
      <c r="B9" s="154" t="s">
        <v>20</v>
      </c>
      <c r="C9" s="156">
        <v>34876</v>
      </c>
      <c r="D9" s="156">
        <v>29664</v>
      </c>
      <c r="E9" s="157">
        <f>C9/$C$5</f>
        <v>1.0443367608156799E-3</v>
      </c>
      <c r="F9" s="157">
        <f>C9/D9</f>
        <v>1.1757011866235167</v>
      </c>
      <c r="G9" s="156">
        <v>19856</v>
      </c>
      <c r="H9" s="156">
        <v>21428</v>
      </c>
      <c r="I9" s="161">
        <f>G9/G5</f>
        <v>1.2439989705181767E-3</v>
      </c>
      <c r="J9" s="157">
        <f>G9/H9</f>
        <v>0.92663804368116487</v>
      </c>
      <c r="K9" s="148"/>
      <c r="L9" s="162">
        <v>15652</v>
      </c>
      <c r="M9" s="156">
        <v>19224</v>
      </c>
    </row>
    <row r="10" spans="1:13" x14ac:dyDescent="0.4">
      <c r="A10" s="160">
        <v>12</v>
      </c>
      <c r="B10" s="154" t="s">
        <v>22</v>
      </c>
      <c r="C10" s="156">
        <v>45485</v>
      </c>
      <c r="D10" s="156">
        <v>43757</v>
      </c>
      <c r="E10" s="157">
        <f t="shared" ref="E10:E13" si="0">C10/$C$5</f>
        <v>1.3620156430124211E-3</v>
      </c>
      <c r="F10" s="157">
        <f>C10/D10</f>
        <v>1.0394908243252508</v>
      </c>
      <c r="G10" s="156">
        <v>30188</v>
      </c>
      <c r="H10" s="156">
        <v>31543</v>
      </c>
      <c r="I10" s="157">
        <f>G10/G5</f>
        <v>1.8913094743152055E-3</v>
      </c>
      <c r="J10" s="157">
        <f t="shared" ref="J10:J29" si="1">G10/H10</f>
        <v>0.95704276701645374</v>
      </c>
      <c r="K10" s="148"/>
      <c r="L10" s="158">
        <v>23452</v>
      </c>
      <c r="M10" s="159">
        <v>22033</v>
      </c>
    </row>
    <row r="11" spans="1:13" x14ac:dyDescent="0.4">
      <c r="A11" s="160">
        <v>13</v>
      </c>
      <c r="B11" s="154" t="s">
        <v>24</v>
      </c>
      <c r="C11" s="156">
        <v>122036</v>
      </c>
      <c r="D11" s="156">
        <v>181790</v>
      </c>
      <c r="E11" s="157">
        <f t="shared" si="0"/>
        <v>3.6542803344105489E-3</v>
      </c>
      <c r="F11" s="157">
        <f t="shared" ref="F11:F13" si="2">C11/D11</f>
        <v>0.67130205181803182</v>
      </c>
      <c r="G11" s="156">
        <v>75799</v>
      </c>
      <c r="H11" s="156">
        <v>102669</v>
      </c>
      <c r="I11" s="157">
        <f>G11/G5</f>
        <v>4.7488858766270787E-3</v>
      </c>
      <c r="J11" s="157">
        <f t="shared" si="1"/>
        <v>0.73828516884356521</v>
      </c>
      <c r="K11" s="148"/>
      <c r="L11" s="158">
        <v>42944</v>
      </c>
      <c r="M11" s="159">
        <v>79092</v>
      </c>
    </row>
    <row r="12" spans="1:13" x14ac:dyDescent="0.4">
      <c r="A12" s="160">
        <v>14</v>
      </c>
      <c r="B12" s="154" t="s">
        <v>27</v>
      </c>
      <c r="C12" s="156">
        <v>963970</v>
      </c>
      <c r="D12" s="156">
        <v>892364</v>
      </c>
      <c r="E12" s="157">
        <f t="shared" si="0"/>
        <v>2.8865389016042291E-2</v>
      </c>
      <c r="F12" s="157">
        <f t="shared" si="2"/>
        <v>1.0802430398357621</v>
      </c>
      <c r="G12" s="156">
        <v>521672</v>
      </c>
      <c r="H12" s="156">
        <v>529402</v>
      </c>
      <c r="I12" s="157">
        <f>G12/G5</f>
        <v>3.2683291244367356E-2</v>
      </c>
      <c r="J12" s="157">
        <f t="shared" si="1"/>
        <v>0.98539861957453878</v>
      </c>
      <c r="K12" s="148"/>
      <c r="L12" s="158">
        <v>167219</v>
      </c>
      <c r="M12" s="159">
        <v>796751</v>
      </c>
    </row>
    <row r="13" spans="1:13" x14ac:dyDescent="0.4">
      <c r="A13" s="160">
        <v>15</v>
      </c>
      <c r="B13" s="154" t="s">
        <v>64</v>
      </c>
      <c r="C13" s="156">
        <v>263380</v>
      </c>
      <c r="D13" s="156">
        <v>231028</v>
      </c>
      <c r="E13" s="157">
        <f t="shared" si="0"/>
        <v>7.8867248555922059E-3</v>
      </c>
      <c r="F13" s="157">
        <f t="shared" si="2"/>
        <v>1.1400349741156917</v>
      </c>
      <c r="G13" s="156">
        <v>56145</v>
      </c>
      <c r="H13" s="156">
        <v>95461</v>
      </c>
      <c r="I13" s="157">
        <f>G13/G5</f>
        <v>3.5175424153778721E-3</v>
      </c>
      <c r="J13" s="157">
        <f t="shared" si="1"/>
        <v>0.58814594441709178</v>
      </c>
      <c r="K13" s="148"/>
      <c r="L13" s="158">
        <v>55266</v>
      </c>
      <c r="M13" s="159">
        <v>208114</v>
      </c>
    </row>
    <row r="14" spans="1:13" x14ac:dyDescent="0.4">
      <c r="A14" s="160">
        <v>16</v>
      </c>
      <c r="B14" s="154" t="s">
        <v>30</v>
      </c>
      <c r="C14" s="156" t="s">
        <v>68</v>
      </c>
      <c r="D14" s="156" t="s">
        <v>68</v>
      </c>
      <c r="E14" s="157" t="s">
        <v>68</v>
      </c>
      <c r="F14" s="157" t="s">
        <v>68</v>
      </c>
      <c r="G14" s="156" t="s">
        <v>68</v>
      </c>
      <c r="H14" s="156" t="s">
        <v>68</v>
      </c>
      <c r="I14" s="156" t="s">
        <v>68</v>
      </c>
      <c r="J14" s="161" t="s">
        <v>68</v>
      </c>
      <c r="K14" s="148"/>
      <c r="L14" s="162" t="s">
        <v>68</v>
      </c>
      <c r="M14" s="161" t="s">
        <v>68</v>
      </c>
    </row>
    <row r="15" spans="1:13" x14ac:dyDescent="0.4">
      <c r="A15" s="160">
        <v>17</v>
      </c>
      <c r="B15" s="154" t="s">
        <v>31</v>
      </c>
      <c r="C15" s="156" t="s">
        <v>68</v>
      </c>
      <c r="D15" s="156" t="s">
        <v>68</v>
      </c>
      <c r="E15" s="157" t="s">
        <v>68</v>
      </c>
      <c r="F15" s="157" t="s">
        <v>68</v>
      </c>
      <c r="G15" s="156" t="s">
        <v>68</v>
      </c>
      <c r="H15" s="156" t="s">
        <v>68</v>
      </c>
      <c r="I15" s="156" t="s">
        <v>68</v>
      </c>
      <c r="J15" s="161" t="s">
        <v>68</v>
      </c>
      <c r="K15" s="148"/>
      <c r="L15" s="162" t="s">
        <v>68</v>
      </c>
      <c r="M15" s="161" t="s">
        <v>68</v>
      </c>
    </row>
    <row r="16" spans="1:13" x14ac:dyDescent="0.4">
      <c r="A16" s="160">
        <v>18</v>
      </c>
      <c r="B16" s="154" t="s">
        <v>32</v>
      </c>
      <c r="C16" s="156">
        <v>749459</v>
      </c>
      <c r="D16" s="156">
        <v>676090</v>
      </c>
      <c r="E16" s="157">
        <f>C16/$C$5</f>
        <v>2.2442011251982984E-2</v>
      </c>
      <c r="F16" s="157">
        <f>C16/D16</f>
        <v>1.1085195757961219</v>
      </c>
      <c r="G16" s="156">
        <v>459979</v>
      </c>
      <c r="H16" s="156">
        <v>371211</v>
      </c>
      <c r="I16" s="157">
        <f>G16/G5</f>
        <v>2.8818160881344701E-2</v>
      </c>
      <c r="J16" s="157">
        <f t="shared" si="1"/>
        <v>1.2391308447217351</v>
      </c>
      <c r="K16" s="148"/>
      <c r="L16" s="158">
        <v>240235</v>
      </c>
      <c r="M16" s="159">
        <v>509224</v>
      </c>
    </row>
    <row r="17" spans="1:13" x14ac:dyDescent="0.4">
      <c r="A17" s="160">
        <v>19</v>
      </c>
      <c r="B17" s="154" t="s">
        <v>34</v>
      </c>
      <c r="C17" s="156" t="s">
        <v>68</v>
      </c>
      <c r="D17" s="156" t="s">
        <v>68</v>
      </c>
      <c r="E17" s="157" t="s">
        <v>68</v>
      </c>
      <c r="F17" s="157" t="s">
        <v>68</v>
      </c>
      <c r="G17" s="156" t="s">
        <v>68</v>
      </c>
      <c r="H17" s="156" t="s">
        <v>68</v>
      </c>
      <c r="I17" s="156" t="s">
        <v>68</v>
      </c>
      <c r="J17" s="161" t="s">
        <v>68</v>
      </c>
      <c r="K17" s="148"/>
      <c r="L17" s="162" t="s">
        <v>68</v>
      </c>
      <c r="M17" s="161" t="s">
        <v>68</v>
      </c>
    </row>
    <row r="18" spans="1:13" x14ac:dyDescent="0.4">
      <c r="A18" s="160">
        <v>21</v>
      </c>
      <c r="B18" s="154" t="s">
        <v>36</v>
      </c>
      <c r="C18" s="156">
        <v>65748</v>
      </c>
      <c r="D18" s="156">
        <v>67006</v>
      </c>
      <c r="E18" s="157">
        <f>C18/$C$5</f>
        <v>1.968776618594716E-3</v>
      </c>
      <c r="F18" s="157">
        <f>C18/D18</f>
        <v>0.98122556188998</v>
      </c>
      <c r="G18" s="156">
        <v>46001</v>
      </c>
      <c r="H18" s="156">
        <v>53799</v>
      </c>
      <c r="I18" s="157">
        <f>G18/G5</f>
        <v>2.8820103063460236E-3</v>
      </c>
      <c r="J18" s="157">
        <f t="shared" si="1"/>
        <v>0.85505306790089031</v>
      </c>
      <c r="K18" s="148"/>
      <c r="L18" s="162">
        <v>16093</v>
      </c>
      <c r="M18" s="159">
        <v>49655</v>
      </c>
    </row>
    <row r="19" spans="1:13" x14ac:dyDescent="0.4">
      <c r="A19" s="160">
        <v>22</v>
      </c>
      <c r="B19" s="154" t="s">
        <v>37</v>
      </c>
      <c r="C19" s="156">
        <v>4404036</v>
      </c>
      <c r="D19" s="156">
        <v>3818691</v>
      </c>
      <c r="E19" s="157">
        <f t="shared" ref="E19:E28" si="3">C19/$C$5</f>
        <v>0.13187569362185009</v>
      </c>
      <c r="F19" s="157">
        <f t="shared" ref="F19:F29" si="4">C19/D19</f>
        <v>1.1532842013140105</v>
      </c>
      <c r="G19" s="156">
        <v>1542707</v>
      </c>
      <c r="H19" s="156">
        <v>1667645</v>
      </c>
      <c r="I19" s="157">
        <f>G19/G5</f>
        <v>9.6652191771312693E-2</v>
      </c>
      <c r="J19" s="157">
        <f t="shared" si="1"/>
        <v>0.92508117734889617</v>
      </c>
      <c r="K19" s="148"/>
      <c r="L19" s="158">
        <v>449737</v>
      </c>
      <c r="M19" s="159">
        <v>3954299</v>
      </c>
    </row>
    <row r="20" spans="1:13" x14ac:dyDescent="0.4">
      <c r="A20" s="160">
        <v>23</v>
      </c>
      <c r="B20" s="154" t="s">
        <v>39</v>
      </c>
      <c r="C20" s="156">
        <v>376521</v>
      </c>
      <c r="D20" s="156">
        <v>115771</v>
      </c>
      <c r="E20" s="157">
        <f t="shared" si="3"/>
        <v>1.1274650806258762E-2</v>
      </c>
      <c r="F20" s="157">
        <f t="shared" si="4"/>
        <v>3.2522911609988685</v>
      </c>
      <c r="G20" s="163">
        <v>-147072</v>
      </c>
      <c r="H20" s="156">
        <v>26349</v>
      </c>
      <c r="I20" s="157">
        <f>G20/G5</f>
        <v>-9.2142131643860436E-3</v>
      </c>
      <c r="J20" s="157">
        <f>G20/H20</f>
        <v>-5.5816919048161218</v>
      </c>
      <c r="K20" s="148"/>
      <c r="L20" s="158">
        <v>48873</v>
      </c>
      <c r="M20" s="159">
        <v>327648</v>
      </c>
    </row>
    <row r="21" spans="1:13" x14ac:dyDescent="0.4">
      <c r="A21" s="160">
        <v>24</v>
      </c>
      <c r="B21" s="154" t="s">
        <v>41</v>
      </c>
      <c r="C21" s="156">
        <v>6832447</v>
      </c>
      <c r="D21" s="156">
        <v>6312155</v>
      </c>
      <c r="E21" s="157">
        <f t="shared" si="3"/>
        <v>0.20459271614935226</v>
      </c>
      <c r="F21" s="157">
        <f t="shared" si="4"/>
        <v>1.0824269999706915</v>
      </c>
      <c r="G21" s="156">
        <v>5110703</v>
      </c>
      <c r="H21" s="156">
        <v>4331447</v>
      </c>
      <c r="I21" s="157">
        <f>G21/G5</f>
        <v>0.32019083756165173</v>
      </c>
      <c r="J21" s="157">
        <f t="shared" si="1"/>
        <v>1.1799066224289481</v>
      </c>
      <c r="K21" s="148"/>
      <c r="L21" s="158">
        <v>2149893</v>
      </c>
      <c r="M21" s="159">
        <v>4682554</v>
      </c>
    </row>
    <row r="22" spans="1:13" x14ac:dyDescent="0.4">
      <c r="A22" s="160">
        <v>25</v>
      </c>
      <c r="B22" s="154" t="s">
        <v>43</v>
      </c>
      <c r="C22" s="156">
        <v>2879001</v>
      </c>
      <c r="D22" s="156">
        <v>2682443</v>
      </c>
      <c r="E22" s="157">
        <f t="shared" si="3"/>
        <v>8.6209616318531454E-2</v>
      </c>
      <c r="F22" s="157">
        <f t="shared" si="4"/>
        <v>1.0732757415535017</v>
      </c>
      <c r="G22" s="156">
        <v>2195786</v>
      </c>
      <c r="H22" s="156">
        <v>2087393</v>
      </c>
      <c r="I22" s="157">
        <f>G22/G5</f>
        <v>0.13756826770136105</v>
      </c>
      <c r="J22" s="157">
        <f t="shared" si="1"/>
        <v>1.0519274520897599</v>
      </c>
      <c r="K22" s="148"/>
      <c r="L22" s="158">
        <v>421270</v>
      </c>
      <c r="M22" s="159">
        <v>2457731</v>
      </c>
    </row>
    <row r="23" spans="1:13" x14ac:dyDescent="0.4">
      <c r="A23" s="160">
        <v>26</v>
      </c>
      <c r="B23" s="154" t="s">
        <v>44</v>
      </c>
      <c r="C23" s="156">
        <v>1847978</v>
      </c>
      <c r="D23" s="156">
        <v>1572835</v>
      </c>
      <c r="E23" s="157">
        <f t="shared" si="3"/>
        <v>5.5336373396566073E-2</v>
      </c>
      <c r="F23" s="157">
        <f t="shared" si="4"/>
        <v>1.1749344336818548</v>
      </c>
      <c r="G23" s="156">
        <v>1381201</v>
      </c>
      <c r="H23" s="156">
        <v>1277838</v>
      </c>
      <c r="I23" s="157">
        <f>G23/G5</f>
        <v>8.6533673553519153E-2</v>
      </c>
      <c r="J23" s="157">
        <f t="shared" si="1"/>
        <v>1.0808889702763573</v>
      </c>
      <c r="K23" s="148"/>
      <c r="L23" s="158">
        <v>710758</v>
      </c>
      <c r="M23" s="159">
        <v>1137220</v>
      </c>
    </row>
    <row r="24" spans="1:13" x14ac:dyDescent="0.4">
      <c r="A24" s="160">
        <v>27</v>
      </c>
      <c r="B24" s="154" t="s">
        <v>46</v>
      </c>
      <c r="C24" s="156">
        <v>194938</v>
      </c>
      <c r="D24" s="156">
        <v>158479</v>
      </c>
      <c r="E24" s="157">
        <f t="shared" si="3"/>
        <v>5.8372783426966111E-3</v>
      </c>
      <c r="F24" s="157">
        <f t="shared" si="4"/>
        <v>1.2300557171612643</v>
      </c>
      <c r="G24" s="156">
        <v>168863</v>
      </c>
      <c r="H24" s="156">
        <v>127043</v>
      </c>
      <c r="I24" s="157">
        <f>G24/G5</f>
        <v>1.0579441889535197E-2</v>
      </c>
      <c r="J24" s="157">
        <f t="shared" si="1"/>
        <v>1.3291798839762914</v>
      </c>
      <c r="K24" s="148"/>
      <c r="L24" s="158">
        <v>73044</v>
      </c>
      <c r="M24" s="159">
        <v>121894</v>
      </c>
    </row>
    <row r="25" spans="1:13" x14ac:dyDescent="0.4">
      <c r="A25" s="160">
        <v>28</v>
      </c>
      <c r="B25" s="154" t="s">
        <v>47</v>
      </c>
      <c r="C25" s="156">
        <v>672882</v>
      </c>
      <c r="D25" s="156">
        <v>577579</v>
      </c>
      <c r="E25" s="157">
        <f t="shared" si="3"/>
        <v>2.0148968009266438E-2</v>
      </c>
      <c r="F25" s="157">
        <f t="shared" si="4"/>
        <v>1.1650042678144461</v>
      </c>
      <c r="G25" s="156">
        <v>238184</v>
      </c>
      <c r="H25" s="156">
        <v>214025</v>
      </c>
      <c r="I25" s="157">
        <f>G25/G5</f>
        <v>1.4922474355051439E-2</v>
      </c>
      <c r="J25" s="157">
        <f t="shared" si="1"/>
        <v>1.1128793365261067</v>
      </c>
      <c r="K25" s="148"/>
      <c r="L25" s="158">
        <v>137300</v>
      </c>
      <c r="M25" s="159">
        <v>535582</v>
      </c>
    </row>
    <row r="26" spans="1:13" x14ac:dyDescent="0.4">
      <c r="A26" s="160">
        <v>29</v>
      </c>
      <c r="B26" s="154" t="s">
        <v>49</v>
      </c>
      <c r="C26" s="156">
        <v>6203405</v>
      </c>
      <c r="D26" s="156">
        <v>5884294</v>
      </c>
      <c r="E26" s="157">
        <f t="shared" si="3"/>
        <v>0.18575650544006744</v>
      </c>
      <c r="F26" s="157">
        <f t="shared" si="4"/>
        <v>1.0542309748629148</v>
      </c>
      <c r="G26" s="156">
        <v>551125</v>
      </c>
      <c r="H26" s="156">
        <v>239852</v>
      </c>
      <c r="I26" s="157">
        <f>G26/G5</f>
        <v>3.4528552207233588E-2</v>
      </c>
      <c r="J26" s="157">
        <f t="shared" si="1"/>
        <v>2.2977711255274085</v>
      </c>
      <c r="K26" s="148"/>
      <c r="L26" s="158">
        <v>832896</v>
      </c>
      <c r="M26" s="159">
        <v>5370509</v>
      </c>
    </row>
    <row r="27" spans="1:13" x14ac:dyDescent="0.4">
      <c r="A27" s="160">
        <v>30</v>
      </c>
      <c r="B27" s="154" t="s">
        <v>50</v>
      </c>
      <c r="C27" s="156">
        <v>4355021</v>
      </c>
      <c r="D27" s="156">
        <v>3574984</v>
      </c>
      <c r="E27" s="157">
        <f t="shared" si="3"/>
        <v>0.13040797466522144</v>
      </c>
      <c r="F27" s="157">
        <f t="shared" si="4"/>
        <v>1.2181931443609257</v>
      </c>
      <c r="G27" s="156">
        <v>2577942</v>
      </c>
      <c r="H27" s="156">
        <v>747812</v>
      </c>
      <c r="I27" s="157">
        <f>G27/G5</f>
        <v>0.16151073700924504</v>
      </c>
      <c r="J27" s="157">
        <f t="shared" si="1"/>
        <v>3.4473129610115913</v>
      </c>
      <c r="K27" s="148"/>
      <c r="L27" s="158">
        <v>203818</v>
      </c>
      <c r="M27" s="159">
        <v>4151203</v>
      </c>
    </row>
    <row r="28" spans="1:13" x14ac:dyDescent="0.4">
      <c r="A28" s="160">
        <v>31</v>
      </c>
      <c r="B28" s="154" t="s">
        <v>51</v>
      </c>
      <c r="C28" s="156">
        <v>1723950</v>
      </c>
      <c r="D28" s="156">
        <v>1703125</v>
      </c>
      <c r="E28" s="157">
        <f t="shared" si="3"/>
        <v>5.1622444053451982E-2</v>
      </c>
      <c r="F28" s="157">
        <f t="shared" si="4"/>
        <v>1.0122275229357798</v>
      </c>
      <c r="G28" s="156">
        <v>488210</v>
      </c>
      <c r="H28" s="156">
        <v>568577</v>
      </c>
      <c r="I28" s="157">
        <f>G28/G5</f>
        <v>3.0586862278237259E-2</v>
      </c>
      <c r="J28" s="157">
        <f t="shared" si="1"/>
        <v>0.85865239008964489</v>
      </c>
      <c r="K28" s="148"/>
      <c r="L28" s="158">
        <v>293895</v>
      </c>
      <c r="M28" s="159">
        <v>1430055</v>
      </c>
    </row>
    <row r="29" spans="1:13" x14ac:dyDescent="0.4">
      <c r="A29" s="160">
        <v>32</v>
      </c>
      <c r="B29" s="154" t="s">
        <v>53</v>
      </c>
      <c r="C29" s="156">
        <v>620709</v>
      </c>
      <c r="D29" s="156">
        <v>484847</v>
      </c>
      <c r="E29" s="157">
        <f>C29/$C$5</f>
        <v>1.8586685011731271E-2</v>
      </c>
      <c r="F29" s="157">
        <f t="shared" si="4"/>
        <v>1.280216233162214</v>
      </c>
      <c r="G29" s="156">
        <v>328434</v>
      </c>
      <c r="H29" s="156">
        <v>205149</v>
      </c>
      <c r="I29" s="157">
        <f>G29/G5</f>
        <v>2.0576730352697765E-2</v>
      </c>
      <c r="J29" s="157">
        <f t="shared" si="1"/>
        <v>1.6009534533436673</v>
      </c>
      <c r="K29" s="148"/>
      <c r="L29" s="158">
        <v>132531</v>
      </c>
      <c r="M29" s="159">
        <v>488178</v>
      </c>
    </row>
    <row r="30" spans="1:13" x14ac:dyDescent="0.4">
      <c r="A30" s="164"/>
      <c r="B30" s="145"/>
      <c r="C30" s="165"/>
      <c r="D30" s="165"/>
      <c r="E30" s="166"/>
      <c r="F30" s="166"/>
      <c r="G30" s="165"/>
      <c r="H30" s="165"/>
      <c r="I30" s="166"/>
      <c r="J30" s="167"/>
      <c r="K30" s="148"/>
      <c r="L30" s="168"/>
      <c r="M30" s="169"/>
    </row>
    <row r="31" spans="1:13" x14ac:dyDescent="0.4">
      <c r="A31" s="149"/>
      <c r="B31" s="143"/>
      <c r="C31" s="170"/>
      <c r="D31" s="170"/>
      <c r="E31" s="151"/>
      <c r="F31" s="151"/>
      <c r="G31" s="170"/>
      <c r="H31" s="170"/>
      <c r="I31" s="151"/>
      <c r="J31" s="171"/>
      <c r="K31" s="148"/>
      <c r="L31" s="172"/>
      <c r="M31" s="173"/>
    </row>
    <row r="32" spans="1:13" x14ac:dyDescent="0.4">
      <c r="A32" s="153"/>
      <c r="B32" s="154" t="s">
        <v>54</v>
      </c>
      <c r="C32" s="156">
        <v>1563246</v>
      </c>
      <c r="D32" s="156">
        <v>1469246</v>
      </c>
      <c r="E32" s="157">
        <f>C32/$C$5</f>
        <v>4.6810278242862373E-2</v>
      </c>
      <c r="F32" s="157">
        <f>C32/D32</f>
        <v>1.0639783943601004</v>
      </c>
      <c r="G32" s="156">
        <v>975639</v>
      </c>
      <c r="H32" s="156">
        <v>914168</v>
      </c>
      <c r="I32" s="157">
        <f>G32/$G$5</f>
        <v>6.1124794097370233E-2</v>
      </c>
      <c r="J32" s="157">
        <f>G32/H32</f>
        <v>1.0672425637300802</v>
      </c>
      <c r="K32" s="148"/>
      <c r="L32" s="158">
        <v>506154</v>
      </c>
      <c r="M32" s="159">
        <v>1057092</v>
      </c>
    </row>
    <row r="33" spans="1:13" x14ac:dyDescent="0.4">
      <c r="A33" s="153"/>
      <c r="B33" s="154" t="s">
        <v>55</v>
      </c>
      <c r="C33" s="156">
        <v>2236632</v>
      </c>
      <c r="D33" s="156">
        <v>2120360</v>
      </c>
      <c r="E33" s="157">
        <f t="shared" ref="E33:E36" si="5">C33/$C$5</f>
        <v>6.6974338169993569E-2</v>
      </c>
      <c r="F33" s="157">
        <f t="shared" ref="F33:F37" si="6">C33/D33</f>
        <v>1.0548359712501651</v>
      </c>
      <c r="G33" s="156">
        <v>1537173</v>
      </c>
      <c r="H33" s="156">
        <v>1494162</v>
      </c>
      <c r="I33" s="157">
        <f t="shared" ref="I33:I36" si="7">G33/$G$5</f>
        <v>9.6305480938171692E-2</v>
      </c>
      <c r="J33" s="157">
        <f>G33/H33</f>
        <v>1.0287860352491898</v>
      </c>
      <c r="K33" s="148"/>
      <c r="L33" s="158">
        <v>765250</v>
      </c>
      <c r="M33" s="159">
        <v>1471382</v>
      </c>
    </row>
    <row r="34" spans="1:13" x14ac:dyDescent="0.4">
      <c r="A34" s="153"/>
      <c r="B34" s="154" t="s">
        <v>56</v>
      </c>
      <c r="C34" s="156">
        <v>1900275</v>
      </c>
      <c r="D34" s="156">
        <v>1804613</v>
      </c>
      <c r="E34" s="157">
        <f t="shared" si="5"/>
        <v>5.6902369485004475E-2</v>
      </c>
      <c r="F34" s="157">
        <f t="shared" si="6"/>
        <v>1.0530097034655075</v>
      </c>
      <c r="G34" s="156">
        <v>1401316</v>
      </c>
      <c r="H34" s="156">
        <v>1392091</v>
      </c>
      <c r="I34" s="157">
        <f t="shared" si="7"/>
        <v>8.779389914235744E-2</v>
      </c>
      <c r="J34" s="157">
        <f t="shared" ref="J34:J37" si="8">G34/H34</f>
        <v>1.0066267219599867</v>
      </c>
      <c r="K34" s="148"/>
      <c r="L34" s="158">
        <v>651510</v>
      </c>
      <c r="M34" s="159">
        <v>1248765</v>
      </c>
    </row>
    <row r="35" spans="1:13" x14ac:dyDescent="0.4">
      <c r="A35" s="153"/>
      <c r="B35" s="154" t="s">
        <v>57</v>
      </c>
      <c r="C35" s="156">
        <v>4231391</v>
      </c>
      <c r="D35" s="156">
        <v>4104711</v>
      </c>
      <c r="E35" s="157">
        <f t="shared" si="5"/>
        <v>0.12670596314613547</v>
      </c>
      <c r="F35" s="157">
        <f t="shared" si="6"/>
        <v>1.0308620996703544</v>
      </c>
      <c r="G35" s="156">
        <v>2227531</v>
      </c>
      <c r="H35" s="156">
        <v>2156249</v>
      </c>
      <c r="I35" s="157">
        <f t="shared" si="7"/>
        <v>0.13955712483870492</v>
      </c>
      <c r="J35" s="157">
        <f t="shared" si="8"/>
        <v>1.033058334171981</v>
      </c>
      <c r="K35" s="148"/>
      <c r="L35" s="158">
        <v>1004017</v>
      </c>
      <c r="M35" s="159">
        <v>3227374</v>
      </c>
    </row>
    <row r="36" spans="1:13" x14ac:dyDescent="0.4">
      <c r="A36" s="153"/>
      <c r="B36" s="154" t="s">
        <v>58</v>
      </c>
      <c r="C36" s="156">
        <v>5369996</v>
      </c>
      <c r="D36" s="156">
        <v>5411401</v>
      </c>
      <c r="E36" s="157">
        <f t="shared" si="5"/>
        <v>0.16080067175803295</v>
      </c>
      <c r="F36" s="157">
        <f t="shared" si="6"/>
        <v>0.99234856186041287</v>
      </c>
      <c r="G36" s="156">
        <v>3725484</v>
      </c>
      <c r="H36" s="156">
        <v>3288603</v>
      </c>
      <c r="I36" s="157">
        <f t="shared" si="7"/>
        <v>0.23340543214554488</v>
      </c>
      <c r="J36" s="157">
        <f t="shared" si="8"/>
        <v>1.132846987003296</v>
      </c>
      <c r="K36" s="148"/>
      <c r="L36" s="158">
        <v>1226200</v>
      </c>
      <c r="M36" s="159">
        <v>4143796</v>
      </c>
    </row>
    <row r="37" spans="1:13" x14ac:dyDescent="0.4">
      <c r="A37" s="164"/>
      <c r="B37" s="145" t="s">
        <v>59</v>
      </c>
      <c r="C37" s="165">
        <v>18093818</v>
      </c>
      <c r="D37" s="165">
        <v>15106464</v>
      </c>
      <c r="E37" s="166">
        <f>C37/$C$5</f>
        <v>0.54180637919797114</v>
      </c>
      <c r="F37" s="166">
        <f t="shared" si="6"/>
        <v>1.197753359091843</v>
      </c>
      <c r="G37" s="165">
        <v>6094285</v>
      </c>
      <c r="H37" s="165">
        <v>3761071</v>
      </c>
      <c r="I37" s="166">
        <f>G37/$G$5</f>
        <v>0.38181326883785083</v>
      </c>
      <c r="J37" s="166">
        <f t="shared" si="8"/>
        <v>1.620358934994846</v>
      </c>
      <c r="K37" s="148"/>
      <c r="L37" s="168">
        <v>2030085</v>
      </c>
      <c r="M37" s="169">
        <v>16063733</v>
      </c>
    </row>
    <row r="38" spans="1:13" x14ac:dyDescent="0.4">
      <c r="C38" s="221">
        <f>SUM(C32:C37)</f>
        <v>33395358</v>
      </c>
      <c r="D38" s="221">
        <f>SUM(D32:D37)</f>
        <v>30016795</v>
      </c>
      <c r="E38" s="222"/>
      <c r="F38" s="222"/>
      <c r="G38" s="221">
        <f>SUM(G32:G37)</f>
        <v>15961428</v>
      </c>
      <c r="H38" s="221">
        <f>SUM(H32:H37)</f>
        <v>13006344</v>
      </c>
      <c r="I38" s="19"/>
      <c r="J38" s="19"/>
      <c r="K38" s="19"/>
      <c r="L38" s="223">
        <f>SUM(L32:L37)</f>
        <v>6183216</v>
      </c>
      <c r="M38" s="223">
        <f>SUM(M32:M37)</f>
        <v>27212142</v>
      </c>
    </row>
  </sheetData>
  <mergeCells count="4">
    <mergeCell ref="G2:J2"/>
    <mergeCell ref="C2:F2"/>
    <mergeCell ref="L3:M3"/>
    <mergeCell ref="L1:M1"/>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opLeftCell="A10" zoomScale="130" zoomScaleNormal="130" workbookViewId="0">
      <selection activeCell="M6" sqref="M6"/>
    </sheetView>
  </sheetViews>
  <sheetFormatPr defaultRowHeight="18.75" x14ac:dyDescent="0.4"/>
  <cols>
    <col min="1" max="1" width="5" customWidth="1"/>
    <col min="2" max="2" width="5.25" customWidth="1"/>
    <col min="7" max="7" width="9.875" customWidth="1"/>
    <col min="9" max="9" width="8.875" customWidth="1"/>
    <col min="10" max="10" width="8.75" customWidth="1"/>
    <col min="11" max="11" width="7" customWidth="1"/>
    <col min="12" max="12" width="5.25" customWidth="1"/>
    <col min="13" max="13" width="7.625" customWidth="1"/>
    <col min="14" max="14" width="11.625" customWidth="1"/>
  </cols>
  <sheetData>
    <row r="1" spans="1:16" ht="28.5" customHeight="1" x14ac:dyDescent="0.4">
      <c r="A1" s="3" t="s">
        <v>70</v>
      </c>
      <c r="B1" s="1"/>
      <c r="C1" s="1"/>
      <c r="D1" s="1"/>
      <c r="E1" s="1"/>
      <c r="F1" s="1"/>
      <c r="G1" s="1"/>
      <c r="H1" s="1"/>
      <c r="I1" s="1"/>
      <c r="J1" s="1"/>
      <c r="K1" s="1"/>
      <c r="L1" s="1"/>
      <c r="M1" s="1"/>
      <c r="N1" s="1"/>
      <c r="O1" s="1"/>
    </row>
    <row r="3" spans="1:16" x14ac:dyDescent="0.4">
      <c r="B3" s="229" t="s">
        <v>91</v>
      </c>
      <c r="C3" s="235"/>
      <c r="D3" s="238" t="s">
        <v>92</v>
      </c>
      <c r="E3" s="238"/>
      <c r="F3" s="238"/>
      <c r="G3" s="238"/>
      <c r="H3" s="239" t="s">
        <v>97</v>
      </c>
      <c r="I3" s="240"/>
      <c r="J3" s="240"/>
      <c r="K3" s="240"/>
      <c r="L3" s="241" t="s">
        <v>91</v>
      </c>
      <c r="M3" s="242"/>
      <c r="N3" s="238" t="s">
        <v>100</v>
      </c>
      <c r="O3" s="238"/>
      <c r="P3" s="238"/>
    </row>
    <row r="4" spans="1:16" x14ac:dyDescent="0.4">
      <c r="B4" s="236"/>
      <c r="C4" s="237"/>
      <c r="D4" s="226" t="s">
        <v>92</v>
      </c>
      <c r="E4" s="227"/>
      <c r="F4" s="211" t="s">
        <v>174</v>
      </c>
      <c r="G4" s="211" t="s">
        <v>93</v>
      </c>
      <c r="H4" s="238" t="s">
        <v>98</v>
      </c>
      <c r="I4" s="238"/>
      <c r="J4" s="211" t="s">
        <v>174</v>
      </c>
      <c r="K4" s="211" t="s">
        <v>93</v>
      </c>
      <c r="L4" s="243"/>
      <c r="M4" s="244"/>
      <c r="N4" s="211" t="s">
        <v>101</v>
      </c>
      <c r="O4" s="211" t="s">
        <v>174</v>
      </c>
      <c r="P4" s="211" t="s">
        <v>93</v>
      </c>
    </row>
    <row r="5" spans="1:16" x14ac:dyDescent="0.4">
      <c r="B5" s="133"/>
      <c r="C5" s="174"/>
      <c r="D5" s="25"/>
      <c r="E5" s="175"/>
      <c r="F5" s="33" t="s">
        <v>316</v>
      </c>
      <c r="G5" s="33" t="s">
        <v>316</v>
      </c>
      <c r="H5" s="176"/>
      <c r="I5" s="29" t="s">
        <v>99</v>
      </c>
      <c r="J5" s="33" t="s">
        <v>316</v>
      </c>
      <c r="K5" s="30" t="s">
        <v>317</v>
      </c>
      <c r="L5" s="31"/>
      <c r="M5" s="174"/>
      <c r="N5" s="32" t="s">
        <v>102</v>
      </c>
      <c r="O5" s="33" t="s">
        <v>313</v>
      </c>
      <c r="P5" s="33" t="s">
        <v>317</v>
      </c>
    </row>
    <row r="6" spans="1:16" x14ac:dyDescent="0.4">
      <c r="B6" s="177" t="s">
        <v>94</v>
      </c>
      <c r="C6" s="34">
        <v>22</v>
      </c>
      <c r="D6" s="35">
        <v>345</v>
      </c>
      <c r="E6" s="36"/>
      <c r="F6" s="44">
        <v>100</v>
      </c>
      <c r="G6" s="41" t="s">
        <v>314</v>
      </c>
      <c r="H6" s="35">
        <v>5369</v>
      </c>
      <c r="I6" s="36"/>
      <c r="J6" s="44">
        <v>100</v>
      </c>
      <c r="K6" s="39" t="s">
        <v>318</v>
      </c>
      <c r="L6" s="178" t="s">
        <v>94</v>
      </c>
      <c r="M6" s="34">
        <v>22</v>
      </c>
      <c r="N6" s="40">
        <v>7195006</v>
      </c>
      <c r="O6" s="44">
        <v>100</v>
      </c>
      <c r="P6" s="41" t="s">
        <v>319</v>
      </c>
    </row>
    <row r="7" spans="1:16" x14ac:dyDescent="0.4">
      <c r="B7" s="24"/>
      <c r="C7" s="42">
        <v>24</v>
      </c>
      <c r="D7" s="35">
        <v>377</v>
      </c>
      <c r="E7" s="36" t="s">
        <v>320</v>
      </c>
      <c r="F7" s="44">
        <f>D7/$D$6*100</f>
        <v>109.27536231884059</v>
      </c>
      <c r="G7" s="44">
        <f>D7/D6*100</f>
        <v>109.27536231884059</v>
      </c>
      <c r="H7" s="35">
        <v>5627</v>
      </c>
      <c r="I7" s="36" t="s">
        <v>71</v>
      </c>
      <c r="J7" s="44">
        <f>H7/$H$6*100</f>
        <v>104.80536412739802</v>
      </c>
      <c r="K7" s="43">
        <f>H7/H6*100</f>
        <v>104.80536412739802</v>
      </c>
      <c r="L7" s="179"/>
      <c r="M7" s="34">
        <v>23</v>
      </c>
      <c r="N7" s="40">
        <v>7605149</v>
      </c>
      <c r="O7" s="44">
        <f>N7/$N$6*100</f>
        <v>105.70038440551683</v>
      </c>
      <c r="P7" s="44">
        <f>N7/N6*100</f>
        <v>105.70038440551683</v>
      </c>
    </row>
    <row r="8" spans="1:16" x14ac:dyDescent="0.4">
      <c r="B8" s="24"/>
      <c r="C8" s="34">
        <v>24</v>
      </c>
      <c r="D8" s="35">
        <v>341</v>
      </c>
      <c r="E8" s="36" t="s">
        <v>315</v>
      </c>
      <c r="F8" s="44">
        <f>D8/$D$6*100</f>
        <v>98.840579710144922</v>
      </c>
      <c r="G8" s="44">
        <f t="shared" ref="G8:G17" si="0">D8/D7*100</f>
        <v>90.450928381962868</v>
      </c>
      <c r="H8" s="35">
        <v>5633</v>
      </c>
      <c r="I8" s="36" t="s">
        <v>72</v>
      </c>
      <c r="J8" s="44">
        <f t="shared" ref="J8:J15" si="1">H8/$H$6*100</f>
        <v>104.91711678152356</v>
      </c>
      <c r="K8" s="43">
        <f t="shared" ref="K8:K16" si="2">H8/H7*100</f>
        <v>100.10662875422072</v>
      </c>
      <c r="L8" s="179"/>
      <c r="M8" s="42">
        <v>24</v>
      </c>
      <c r="N8" s="180">
        <v>8050931</v>
      </c>
      <c r="O8" s="44">
        <f t="shared" ref="O8:O16" si="3">N8/$N$6*100</f>
        <v>111.89609848831259</v>
      </c>
      <c r="P8" s="44">
        <f>N8/N7*100</f>
        <v>105.86158141017354</v>
      </c>
    </row>
    <row r="9" spans="1:16" x14ac:dyDescent="0.4">
      <c r="B9" s="24"/>
      <c r="C9" s="34">
        <v>25</v>
      </c>
      <c r="D9" s="35">
        <v>336</v>
      </c>
      <c r="E9" s="36" t="s">
        <v>321</v>
      </c>
      <c r="F9" s="44">
        <f>D9/$D$6*100</f>
        <v>97.391304347826093</v>
      </c>
      <c r="G9" s="44">
        <f t="shared" si="0"/>
        <v>98.533724340175951</v>
      </c>
      <c r="H9" s="181">
        <v>5726</v>
      </c>
      <c r="I9" s="36" t="s">
        <v>73</v>
      </c>
      <c r="J9" s="44">
        <f t="shared" si="1"/>
        <v>106.64928292046936</v>
      </c>
      <c r="K9" s="43">
        <f t="shared" si="2"/>
        <v>101.65098526540032</v>
      </c>
      <c r="L9" s="179"/>
      <c r="M9" s="34">
        <v>25</v>
      </c>
      <c r="N9" s="182">
        <v>8266730</v>
      </c>
      <c r="O9" s="44">
        <f t="shared" si="3"/>
        <v>114.89538716159512</v>
      </c>
      <c r="P9" s="44">
        <f t="shared" ref="P9:P16" si="4">N9/N8*100</f>
        <v>102.68042292251667</v>
      </c>
    </row>
    <row r="10" spans="1:16" x14ac:dyDescent="0.4">
      <c r="B10" s="24"/>
      <c r="C10" s="34">
        <v>26</v>
      </c>
      <c r="D10" s="35">
        <v>328</v>
      </c>
      <c r="E10" s="36" t="s">
        <v>322</v>
      </c>
      <c r="F10" s="44">
        <f>D10/$D$6*100</f>
        <v>95.072463768115938</v>
      </c>
      <c r="G10" s="44">
        <f t="shared" si="0"/>
        <v>97.61904761904762</v>
      </c>
      <c r="H10" s="181">
        <v>5640</v>
      </c>
      <c r="I10" s="183" t="s">
        <v>74</v>
      </c>
      <c r="J10" s="44">
        <f t="shared" si="1"/>
        <v>105.04749487800336</v>
      </c>
      <c r="K10" s="43">
        <f t="shared" si="2"/>
        <v>98.498078938176732</v>
      </c>
      <c r="L10" s="179"/>
      <c r="M10" s="34">
        <v>26</v>
      </c>
      <c r="N10" s="182">
        <v>8579597</v>
      </c>
      <c r="O10" s="44">
        <f t="shared" si="3"/>
        <v>119.24377825397228</v>
      </c>
      <c r="P10" s="44">
        <f t="shared" si="4"/>
        <v>103.78465245629167</v>
      </c>
    </row>
    <row r="11" spans="1:16" x14ac:dyDescent="0.4">
      <c r="B11" s="24"/>
      <c r="C11" s="42">
        <v>28</v>
      </c>
      <c r="D11" s="35">
        <v>367</v>
      </c>
      <c r="E11" s="36" t="s">
        <v>323</v>
      </c>
      <c r="F11" s="44">
        <f t="shared" ref="F11" si="5">D11/$D$6*100</f>
        <v>106.37681159420289</v>
      </c>
      <c r="G11" s="44">
        <f t="shared" si="0"/>
        <v>111.89024390243902</v>
      </c>
      <c r="H11" s="181">
        <v>6009</v>
      </c>
      <c r="I11" s="183" t="s">
        <v>10</v>
      </c>
      <c r="J11" s="44">
        <f t="shared" si="1"/>
        <v>111.9202831067238</v>
      </c>
      <c r="K11" s="43">
        <f t="shared" si="2"/>
        <v>106.54255319148935</v>
      </c>
      <c r="L11" s="179"/>
      <c r="M11" s="42">
        <v>27</v>
      </c>
      <c r="N11" s="182">
        <v>9063280</v>
      </c>
      <c r="O11" s="44">
        <f t="shared" si="3"/>
        <v>125.96626048678765</v>
      </c>
      <c r="P11" s="44">
        <f t="shared" si="4"/>
        <v>105.6375957984973</v>
      </c>
    </row>
    <row r="12" spans="1:16" x14ac:dyDescent="0.4">
      <c r="B12" s="24"/>
      <c r="C12" s="34">
        <v>29</v>
      </c>
      <c r="D12" s="35">
        <v>336</v>
      </c>
      <c r="E12" s="36" t="s">
        <v>324</v>
      </c>
      <c r="F12" s="44">
        <f t="shared" ref="F12:F17" si="6">D12/$D$6*100</f>
        <v>97.391304347826093</v>
      </c>
      <c r="G12" s="44">
        <f t="shared" si="0"/>
        <v>91.553133514986371</v>
      </c>
      <c r="H12" s="181">
        <v>6191</v>
      </c>
      <c r="I12" s="183" t="s">
        <v>75</v>
      </c>
      <c r="J12" s="44">
        <f t="shared" si="1"/>
        <v>115.31011361519836</v>
      </c>
      <c r="K12" s="43">
        <f t="shared" si="2"/>
        <v>103.02879014811117</v>
      </c>
      <c r="L12" s="179"/>
      <c r="M12" s="34">
        <v>28</v>
      </c>
      <c r="N12" s="182">
        <v>9572507</v>
      </c>
      <c r="O12" s="44">
        <f t="shared" si="3"/>
        <v>133.04376674599021</v>
      </c>
      <c r="P12" s="44">
        <f t="shared" si="4"/>
        <v>105.6185729669612</v>
      </c>
    </row>
    <row r="13" spans="1:16" x14ac:dyDescent="0.4">
      <c r="B13" s="24"/>
      <c r="C13" s="34">
        <v>30</v>
      </c>
      <c r="D13" s="35">
        <v>346</v>
      </c>
      <c r="E13" s="36" t="s">
        <v>325</v>
      </c>
      <c r="F13" s="44">
        <f t="shared" si="6"/>
        <v>100.28985507246378</v>
      </c>
      <c r="G13" s="44">
        <f t="shared" si="0"/>
        <v>102.97619047619047</v>
      </c>
      <c r="H13" s="181">
        <v>6289</v>
      </c>
      <c r="I13" s="183" t="s">
        <v>76</v>
      </c>
      <c r="J13" s="44">
        <f t="shared" si="1"/>
        <v>117.13540696591545</v>
      </c>
      <c r="K13" s="43">
        <f t="shared" si="2"/>
        <v>101.58294298174771</v>
      </c>
      <c r="L13" s="179"/>
      <c r="M13" s="34">
        <v>29</v>
      </c>
      <c r="N13" s="182">
        <v>9655518</v>
      </c>
      <c r="O13" s="44">
        <f t="shared" si="3"/>
        <v>134.19749754204514</v>
      </c>
      <c r="P13" s="44">
        <f t="shared" si="4"/>
        <v>100.86718139772579</v>
      </c>
    </row>
    <row r="14" spans="1:16" x14ac:dyDescent="0.4">
      <c r="B14" s="177" t="s">
        <v>103</v>
      </c>
      <c r="C14" s="34" t="s">
        <v>104</v>
      </c>
      <c r="D14" s="35">
        <v>351</v>
      </c>
      <c r="E14" s="36" t="s">
        <v>263</v>
      </c>
      <c r="F14" s="44">
        <f t="shared" si="6"/>
        <v>101.7391304347826</v>
      </c>
      <c r="G14" s="44">
        <f t="shared" si="0"/>
        <v>101.44508670520231</v>
      </c>
      <c r="H14" s="181">
        <v>6414</v>
      </c>
      <c r="I14" s="183" t="s">
        <v>77</v>
      </c>
      <c r="J14" s="44">
        <f t="shared" si="1"/>
        <v>119.46358726019743</v>
      </c>
      <c r="K14" s="43">
        <f t="shared" si="2"/>
        <v>101.98759739227221</v>
      </c>
      <c r="L14" s="179"/>
      <c r="M14" s="34">
        <v>30</v>
      </c>
      <c r="N14" s="182">
        <v>9803413</v>
      </c>
      <c r="O14" s="44">
        <f t="shared" si="3"/>
        <v>136.25302049782863</v>
      </c>
      <c r="P14" s="44">
        <f t="shared" si="4"/>
        <v>101.53171481840747</v>
      </c>
    </row>
    <row r="15" spans="1:16" x14ac:dyDescent="0.4">
      <c r="B15" s="177"/>
      <c r="C15" s="34">
        <v>2</v>
      </c>
      <c r="D15" s="35">
        <v>340</v>
      </c>
      <c r="E15" s="36" t="s">
        <v>326</v>
      </c>
      <c r="F15" s="44">
        <f t="shared" si="6"/>
        <v>98.550724637681171</v>
      </c>
      <c r="G15" s="44">
        <f t="shared" si="0"/>
        <v>96.866096866096868</v>
      </c>
      <c r="H15" s="181">
        <v>6231</v>
      </c>
      <c r="I15" s="183" t="s">
        <v>327</v>
      </c>
      <c r="J15" s="44">
        <f t="shared" si="1"/>
        <v>116.05513130936859</v>
      </c>
      <c r="K15" s="43">
        <f t="shared" si="2"/>
        <v>97.146866230121603</v>
      </c>
      <c r="L15" s="179" t="s">
        <v>96</v>
      </c>
      <c r="M15" s="34"/>
      <c r="N15" s="182">
        <v>9521743</v>
      </c>
      <c r="O15" s="44">
        <f t="shared" si="3"/>
        <v>132.33822181663226</v>
      </c>
      <c r="P15" s="44">
        <f t="shared" si="4"/>
        <v>97.126816956502807</v>
      </c>
    </row>
    <row r="16" spans="1:16" x14ac:dyDescent="0.4">
      <c r="B16" s="177"/>
      <c r="C16" s="42">
        <v>3</v>
      </c>
      <c r="D16" s="35">
        <v>319</v>
      </c>
      <c r="E16" s="36" t="s">
        <v>328</v>
      </c>
      <c r="F16" s="44">
        <f t="shared" si="6"/>
        <v>92.463768115942031</v>
      </c>
      <c r="G16" s="44">
        <f t="shared" si="0"/>
        <v>93.82352941176471</v>
      </c>
      <c r="H16" s="181">
        <v>6083</v>
      </c>
      <c r="I16" s="183" t="s">
        <v>329</v>
      </c>
      <c r="J16" s="44">
        <f>H16/$H$6*100</f>
        <v>113.29856584093872</v>
      </c>
      <c r="K16" s="43">
        <f t="shared" si="2"/>
        <v>97.624779329160646</v>
      </c>
      <c r="L16" s="179"/>
      <c r="M16" s="42">
        <v>2</v>
      </c>
      <c r="N16" s="182">
        <v>9266834</v>
      </c>
      <c r="O16" s="44">
        <f t="shared" si="3"/>
        <v>128.79536167169283</v>
      </c>
      <c r="P16" s="44">
        <f t="shared" si="4"/>
        <v>97.322874603945948</v>
      </c>
    </row>
    <row r="17" spans="2:16" x14ac:dyDescent="0.4">
      <c r="B17" s="184"/>
      <c r="C17" s="48">
        <v>4</v>
      </c>
      <c r="D17" s="49">
        <v>312</v>
      </c>
      <c r="E17" s="50" t="s">
        <v>330</v>
      </c>
      <c r="F17" s="44">
        <f t="shared" si="6"/>
        <v>90.434782608695656</v>
      </c>
      <c r="G17" s="51">
        <f t="shared" si="0"/>
        <v>97.805642633228842</v>
      </c>
      <c r="H17" s="185">
        <v>6122</v>
      </c>
      <c r="I17" s="186" t="s">
        <v>331</v>
      </c>
      <c r="J17" s="51">
        <f>H17/$H$6*100</f>
        <v>114.0249580927547</v>
      </c>
      <c r="K17" s="52">
        <f>H17/H16*100</f>
        <v>100.64113102087786</v>
      </c>
      <c r="L17" s="187"/>
      <c r="M17" s="48">
        <v>3</v>
      </c>
      <c r="N17" s="188">
        <v>10239453</v>
      </c>
      <c r="O17" s="51">
        <f>N17/$N$6*100</f>
        <v>142.31333511049192</v>
      </c>
      <c r="P17" s="51">
        <f>N17/N16*100</f>
        <v>110.49569896255831</v>
      </c>
    </row>
    <row r="18" spans="2:16" x14ac:dyDescent="0.4">
      <c r="F18" s="217"/>
    </row>
  </sheetData>
  <mergeCells count="7">
    <mergeCell ref="B3:C4"/>
    <mergeCell ref="D3:G3"/>
    <mergeCell ref="H3:K3"/>
    <mergeCell ref="L3:M4"/>
    <mergeCell ref="N3:P3"/>
    <mergeCell ref="D4:E4"/>
    <mergeCell ref="H4:I4"/>
  </mergeCells>
  <phoneticPr fontId="2"/>
  <pageMargins left="0.70866141732283472" right="0.70866141732283472" top="0.74803149606299213" bottom="0.74803149606299213"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28" zoomScaleNormal="100" workbookViewId="0"/>
  </sheetViews>
  <sheetFormatPr defaultRowHeight="18.75" x14ac:dyDescent="0.4"/>
  <cols>
    <col min="1" max="1" width="11.25" customWidth="1"/>
    <col min="2" max="2" width="19.75" customWidth="1"/>
    <col min="3" max="3" width="7.625" customWidth="1"/>
    <col min="4" max="4" width="5.625" customWidth="1"/>
    <col min="5" max="5" width="6.125" customWidth="1"/>
    <col min="6" max="6" width="7.625" customWidth="1"/>
    <col min="7" max="7" width="7.625" style="10" customWidth="1"/>
    <col min="8" max="8" width="6.25" customWidth="1"/>
    <col min="9" max="9" width="7.625" customWidth="1"/>
    <col min="10" max="10" width="7.625" style="10" customWidth="1"/>
    <col min="11" max="11" width="8.25" customWidth="1"/>
    <col min="12" max="12" width="7.625" customWidth="1"/>
    <col min="13" max="13" width="7.625" style="12" customWidth="1"/>
  </cols>
  <sheetData>
    <row r="1" spans="1:14" ht="30" customHeight="1" x14ac:dyDescent="0.4">
      <c r="A1" s="3" t="s">
        <v>125</v>
      </c>
      <c r="B1" s="1"/>
      <c r="C1" s="1"/>
      <c r="D1" s="1"/>
      <c r="E1" s="1"/>
      <c r="F1" s="1"/>
      <c r="G1" s="9"/>
      <c r="H1" s="1"/>
      <c r="I1" s="1"/>
      <c r="J1" s="9"/>
      <c r="K1" s="1"/>
      <c r="L1" s="1"/>
      <c r="M1" s="11"/>
    </row>
    <row r="2" spans="1:14" x14ac:dyDescent="0.4">
      <c r="A2" s="189"/>
      <c r="B2" s="238" t="s">
        <v>240</v>
      </c>
      <c r="C2" s="238" t="s">
        <v>241</v>
      </c>
      <c r="D2" s="238"/>
      <c r="E2" s="238"/>
      <c r="F2" s="238" t="s">
        <v>106</v>
      </c>
      <c r="G2" s="238"/>
      <c r="H2" s="238"/>
      <c r="I2" s="226" t="s">
        <v>134</v>
      </c>
      <c r="J2" s="228"/>
      <c r="K2" s="227"/>
      <c r="L2" s="226" t="s">
        <v>242</v>
      </c>
      <c r="M2" s="228"/>
      <c r="N2" s="227"/>
    </row>
    <row r="3" spans="1:14" x14ac:dyDescent="0.4">
      <c r="A3" s="189"/>
      <c r="B3" s="238"/>
      <c r="C3" s="226" t="s">
        <v>92</v>
      </c>
      <c r="D3" s="227"/>
      <c r="E3" s="21" t="s">
        <v>243</v>
      </c>
      <c r="F3" s="226" t="s">
        <v>92</v>
      </c>
      <c r="G3" s="227"/>
      <c r="H3" s="21" t="s">
        <v>243</v>
      </c>
      <c r="I3" s="226" t="s">
        <v>92</v>
      </c>
      <c r="J3" s="227"/>
      <c r="K3" s="21" t="s">
        <v>243</v>
      </c>
      <c r="L3" s="226" t="s">
        <v>92</v>
      </c>
      <c r="M3" s="227"/>
      <c r="N3" s="21" t="s">
        <v>243</v>
      </c>
    </row>
    <row r="4" spans="1:14" x14ac:dyDescent="0.4">
      <c r="A4" s="190"/>
      <c r="B4" s="191"/>
      <c r="C4" s="25"/>
      <c r="D4" s="26"/>
      <c r="E4" s="33" t="s">
        <v>262</v>
      </c>
      <c r="F4" s="25"/>
      <c r="G4" s="26"/>
      <c r="H4" s="33" t="s">
        <v>107</v>
      </c>
      <c r="I4" s="25"/>
      <c r="J4" s="95"/>
      <c r="K4" s="33" t="s">
        <v>107</v>
      </c>
      <c r="L4" s="25"/>
      <c r="M4" s="26"/>
      <c r="N4" s="33" t="s">
        <v>107</v>
      </c>
    </row>
    <row r="5" spans="1:14" x14ac:dyDescent="0.4">
      <c r="A5" s="190"/>
      <c r="B5" s="98" t="s">
        <v>244</v>
      </c>
      <c r="C5" s="192">
        <v>453</v>
      </c>
      <c r="D5" s="36" t="s">
        <v>263</v>
      </c>
      <c r="E5" s="193">
        <v>100</v>
      </c>
      <c r="F5" s="35">
        <f>SUM(F6:F19)+F20+F21</f>
        <v>439</v>
      </c>
      <c r="G5" s="36" t="s">
        <v>264</v>
      </c>
      <c r="H5" s="44">
        <f>F5/C5*100</f>
        <v>96.909492273730677</v>
      </c>
      <c r="I5" s="35">
        <v>413</v>
      </c>
      <c r="J5" s="66">
        <v>108</v>
      </c>
      <c r="K5" s="44">
        <f>I5/C5*100</f>
        <v>91.169977924944817</v>
      </c>
      <c r="L5" s="35">
        <v>413</v>
      </c>
      <c r="M5" s="36" t="s">
        <v>265</v>
      </c>
      <c r="N5" s="193">
        <f>L5/C5*100</f>
        <v>91.169977924944817</v>
      </c>
    </row>
    <row r="6" spans="1:14" x14ac:dyDescent="0.4">
      <c r="A6" s="194"/>
      <c r="B6" s="94"/>
      <c r="C6" s="35"/>
      <c r="D6" s="36"/>
      <c r="E6" s="193"/>
      <c r="F6" s="35"/>
      <c r="G6" s="36"/>
      <c r="H6" s="44"/>
      <c r="I6" s="35"/>
      <c r="J6" s="66"/>
      <c r="K6" s="44"/>
      <c r="L6" s="35"/>
      <c r="M6" s="36"/>
      <c r="N6" s="193"/>
    </row>
    <row r="7" spans="1:14" x14ac:dyDescent="0.4">
      <c r="A7" s="194">
        <v>2421</v>
      </c>
      <c r="B7" s="94" t="s">
        <v>245</v>
      </c>
      <c r="C7" s="67">
        <v>48</v>
      </c>
      <c r="D7" s="68" t="s">
        <v>78</v>
      </c>
      <c r="E7" s="193">
        <v>100</v>
      </c>
      <c r="F7" s="67">
        <v>47</v>
      </c>
      <c r="G7" s="68" t="s">
        <v>266</v>
      </c>
      <c r="H7" s="44">
        <f>F7/C7*100</f>
        <v>97.916666666666657</v>
      </c>
      <c r="I7" s="67">
        <v>50</v>
      </c>
      <c r="J7" s="195">
        <v>25</v>
      </c>
      <c r="K7" s="44">
        <f>I7/C7*100</f>
        <v>104.16666666666667</v>
      </c>
      <c r="L7" s="67">
        <v>48</v>
      </c>
      <c r="M7" s="68" t="s">
        <v>267</v>
      </c>
      <c r="N7" s="193">
        <f>L7/C7*100</f>
        <v>100</v>
      </c>
    </row>
    <row r="8" spans="1:14" x14ac:dyDescent="0.4">
      <c r="A8" s="194">
        <v>2423</v>
      </c>
      <c r="B8" s="94" t="s">
        <v>246</v>
      </c>
      <c r="C8" s="67">
        <v>10</v>
      </c>
      <c r="D8" s="68" t="s">
        <v>79</v>
      </c>
      <c r="E8" s="193">
        <v>100</v>
      </c>
      <c r="F8" s="67">
        <v>13</v>
      </c>
      <c r="G8" s="68" t="s">
        <v>268</v>
      </c>
      <c r="H8" s="44">
        <f t="shared" ref="H8:H21" si="0">F8/C8*100</f>
        <v>130</v>
      </c>
      <c r="I8" s="67">
        <v>17</v>
      </c>
      <c r="J8" s="195">
        <v>3</v>
      </c>
      <c r="K8" s="44">
        <f t="shared" ref="K8:K21" si="1">I8/C8*100</f>
        <v>170</v>
      </c>
      <c r="L8" s="67">
        <v>16</v>
      </c>
      <c r="M8" s="68" t="s">
        <v>269</v>
      </c>
      <c r="N8" s="193">
        <f t="shared" ref="N8:N21" si="2">L8/C8*100</f>
        <v>160</v>
      </c>
    </row>
    <row r="9" spans="1:14" x14ac:dyDescent="0.4">
      <c r="A9" s="194">
        <v>2424</v>
      </c>
      <c r="B9" s="94" t="s">
        <v>247</v>
      </c>
      <c r="C9" s="67">
        <v>10</v>
      </c>
      <c r="D9" s="68" t="s">
        <v>18</v>
      </c>
      <c r="E9" s="193">
        <v>100</v>
      </c>
      <c r="F9" s="67">
        <v>11</v>
      </c>
      <c r="G9" s="68" t="s">
        <v>258</v>
      </c>
      <c r="H9" s="44">
        <f t="shared" si="0"/>
        <v>110.00000000000001</v>
      </c>
      <c r="I9" s="67">
        <v>10</v>
      </c>
      <c r="J9" s="195">
        <v>3</v>
      </c>
      <c r="K9" s="44">
        <f t="shared" si="1"/>
        <v>100</v>
      </c>
      <c r="L9" s="67">
        <v>11</v>
      </c>
      <c r="M9" s="68" t="s">
        <v>269</v>
      </c>
      <c r="N9" s="193">
        <f t="shared" si="2"/>
        <v>110.00000000000001</v>
      </c>
    </row>
    <row r="10" spans="1:14" x14ac:dyDescent="0.4">
      <c r="A10" s="196">
        <v>2446</v>
      </c>
      <c r="B10" s="94" t="s">
        <v>248</v>
      </c>
      <c r="C10" s="67">
        <v>43</v>
      </c>
      <c r="D10" s="68" t="s">
        <v>80</v>
      </c>
      <c r="E10" s="193">
        <v>100</v>
      </c>
      <c r="F10" s="67">
        <v>40</v>
      </c>
      <c r="G10" s="68" t="s">
        <v>259</v>
      </c>
      <c r="H10" s="44">
        <f t="shared" si="0"/>
        <v>93.023255813953483</v>
      </c>
      <c r="I10" s="67">
        <v>28</v>
      </c>
      <c r="J10" s="195">
        <v>4</v>
      </c>
      <c r="K10" s="44">
        <f t="shared" si="1"/>
        <v>65.116279069767444</v>
      </c>
      <c r="L10" s="67">
        <v>28</v>
      </c>
      <c r="M10" s="68" t="s">
        <v>261</v>
      </c>
      <c r="N10" s="193">
        <f t="shared" si="2"/>
        <v>65.116279069767444</v>
      </c>
    </row>
    <row r="11" spans="1:14" x14ac:dyDescent="0.4">
      <c r="A11" s="196">
        <v>2452</v>
      </c>
      <c r="B11" s="94" t="s">
        <v>249</v>
      </c>
      <c r="C11" s="67">
        <v>115</v>
      </c>
      <c r="D11" s="68" t="s">
        <v>81</v>
      </c>
      <c r="E11" s="193">
        <v>100</v>
      </c>
      <c r="F11" s="67">
        <v>109</v>
      </c>
      <c r="G11" s="68" t="s">
        <v>270</v>
      </c>
      <c r="H11" s="44">
        <f t="shared" si="0"/>
        <v>94.782608695652172</v>
      </c>
      <c r="I11" s="67">
        <v>109</v>
      </c>
      <c r="J11" s="195">
        <v>25</v>
      </c>
      <c r="K11" s="44">
        <f t="shared" si="1"/>
        <v>94.782608695652172</v>
      </c>
      <c r="L11" s="67">
        <v>111</v>
      </c>
      <c r="M11" s="68" t="s">
        <v>271</v>
      </c>
      <c r="N11" s="193">
        <f t="shared" si="2"/>
        <v>96.521739130434781</v>
      </c>
    </row>
    <row r="12" spans="1:14" x14ac:dyDescent="0.4">
      <c r="A12" s="196">
        <v>2463</v>
      </c>
      <c r="B12" s="94" t="s">
        <v>250</v>
      </c>
      <c r="C12" s="197">
        <v>2</v>
      </c>
      <c r="D12" s="68" t="s">
        <v>61</v>
      </c>
      <c r="E12" s="193">
        <v>100</v>
      </c>
      <c r="F12" s="197">
        <v>1</v>
      </c>
      <c r="G12" s="68" t="s">
        <v>260</v>
      </c>
      <c r="H12" s="44">
        <f t="shared" si="0"/>
        <v>50</v>
      </c>
      <c r="I12" s="197">
        <v>1</v>
      </c>
      <c r="J12" s="195" t="s">
        <v>84</v>
      </c>
      <c r="K12" s="44">
        <f t="shared" si="1"/>
        <v>50</v>
      </c>
      <c r="L12" s="197">
        <v>1</v>
      </c>
      <c r="M12" s="68" t="s">
        <v>272</v>
      </c>
      <c r="N12" s="193">
        <f t="shared" si="2"/>
        <v>50</v>
      </c>
    </row>
    <row r="13" spans="1:14" x14ac:dyDescent="0.4">
      <c r="A13" s="196">
        <v>2464</v>
      </c>
      <c r="B13" s="94" t="s">
        <v>251</v>
      </c>
      <c r="C13" s="67">
        <v>14</v>
      </c>
      <c r="D13" s="68" t="s">
        <v>38</v>
      </c>
      <c r="E13" s="193">
        <v>100</v>
      </c>
      <c r="F13" s="67">
        <v>14</v>
      </c>
      <c r="G13" s="68" t="s">
        <v>273</v>
      </c>
      <c r="H13" s="44">
        <f t="shared" si="0"/>
        <v>100</v>
      </c>
      <c r="I13" s="67">
        <v>11</v>
      </c>
      <c r="J13" s="195">
        <v>3</v>
      </c>
      <c r="K13" s="44">
        <f t="shared" si="1"/>
        <v>78.571428571428569</v>
      </c>
      <c r="L13" s="67">
        <v>10</v>
      </c>
      <c r="M13" s="68" t="s">
        <v>269</v>
      </c>
      <c r="N13" s="193">
        <f t="shared" si="2"/>
        <v>71.428571428571431</v>
      </c>
    </row>
    <row r="14" spans="1:14" x14ac:dyDescent="0.4">
      <c r="A14" s="196">
        <v>2469</v>
      </c>
      <c r="B14" s="94" t="s">
        <v>252</v>
      </c>
      <c r="C14" s="67">
        <v>34</v>
      </c>
      <c r="D14" s="68" t="s">
        <v>82</v>
      </c>
      <c r="E14" s="193">
        <v>100</v>
      </c>
      <c r="F14" s="67">
        <v>33</v>
      </c>
      <c r="G14" s="68" t="s">
        <v>274</v>
      </c>
      <c r="H14" s="44">
        <f t="shared" si="0"/>
        <v>97.058823529411768</v>
      </c>
      <c r="I14" s="67">
        <v>23</v>
      </c>
      <c r="J14" s="195">
        <v>6</v>
      </c>
      <c r="K14" s="44">
        <f t="shared" si="1"/>
        <v>67.64705882352942</v>
      </c>
      <c r="L14" s="67">
        <v>24</v>
      </c>
      <c r="M14" s="68" t="s">
        <v>275</v>
      </c>
      <c r="N14" s="193">
        <f t="shared" si="2"/>
        <v>70.588235294117652</v>
      </c>
    </row>
    <row r="15" spans="1:14" x14ac:dyDescent="0.4">
      <c r="A15" s="196">
        <v>2611</v>
      </c>
      <c r="B15" s="94" t="s">
        <v>253</v>
      </c>
      <c r="C15" s="67">
        <v>13</v>
      </c>
      <c r="D15" s="68" t="s">
        <v>17</v>
      </c>
      <c r="E15" s="193">
        <v>100</v>
      </c>
      <c r="F15" s="67">
        <v>12</v>
      </c>
      <c r="G15" s="68" t="s">
        <v>276</v>
      </c>
      <c r="H15" s="44">
        <f t="shared" si="0"/>
        <v>92.307692307692307</v>
      </c>
      <c r="I15" s="67">
        <v>11</v>
      </c>
      <c r="J15" s="195">
        <v>2</v>
      </c>
      <c r="K15" s="44">
        <f t="shared" si="1"/>
        <v>84.615384615384613</v>
      </c>
      <c r="L15" s="67">
        <v>12</v>
      </c>
      <c r="M15" s="68" t="s">
        <v>277</v>
      </c>
      <c r="N15" s="193">
        <f t="shared" si="2"/>
        <v>92.307692307692307</v>
      </c>
    </row>
    <row r="16" spans="1:14" x14ac:dyDescent="0.4">
      <c r="A16" s="196" t="s">
        <v>278</v>
      </c>
      <c r="B16" s="94" t="s">
        <v>254</v>
      </c>
      <c r="C16" s="67">
        <v>62</v>
      </c>
      <c r="D16" s="68" t="s">
        <v>83</v>
      </c>
      <c r="E16" s="193">
        <v>100</v>
      </c>
      <c r="F16" s="67">
        <v>58</v>
      </c>
      <c r="G16" s="68" t="s">
        <v>279</v>
      </c>
      <c r="H16" s="44">
        <f t="shared" si="0"/>
        <v>93.548387096774192</v>
      </c>
      <c r="I16" s="67">
        <v>55</v>
      </c>
      <c r="J16" s="195">
        <v>15</v>
      </c>
      <c r="K16" s="44">
        <f t="shared" si="1"/>
        <v>88.709677419354833</v>
      </c>
      <c r="L16" s="67">
        <v>55</v>
      </c>
      <c r="M16" s="68" t="s">
        <v>280</v>
      </c>
      <c r="N16" s="193">
        <f t="shared" si="2"/>
        <v>88.709677419354833</v>
      </c>
    </row>
    <row r="17" spans="1:14" x14ac:dyDescent="0.4">
      <c r="A17" s="196">
        <v>1800</v>
      </c>
      <c r="B17" s="94" t="s">
        <v>281</v>
      </c>
      <c r="C17" s="67">
        <v>35</v>
      </c>
      <c r="D17" s="68" t="s">
        <v>33</v>
      </c>
      <c r="E17" s="193">
        <v>100</v>
      </c>
      <c r="F17" s="67">
        <v>33</v>
      </c>
      <c r="G17" s="68" t="s">
        <v>282</v>
      </c>
      <c r="H17" s="44">
        <f t="shared" si="0"/>
        <v>94.285714285714278</v>
      </c>
      <c r="I17" s="67">
        <v>31</v>
      </c>
      <c r="J17" s="195">
        <v>13</v>
      </c>
      <c r="K17" s="44">
        <f t="shared" si="1"/>
        <v>88.571428571428569</v>
      </c>
      <c r="L17" s="67">
        <v>32</v>
      </c>
      <c r="M17" s="68" t="s">
        <v>283</v>
      </c>
      <c r="N17" s="193">
        <f t="shared" si="2"/>
        <v>91.428571428571431</v>
      </c>
    </row>
    <row r="18" spans="1:14" x14ac:dyDescent="0.4">
      <c r="A18" s="196">
        <v>2200</v>
      </c>
      <c r="B18" s="94" t="s">
        <v>255</v>
      </c>
      <c r="C18" s="67">
        <v>28</v>
      </c>
      <c r="D18" s="68" t="s">
        <v>38</v>
      </c>
      <c r="E18" s="193">
        <v>100</v>
      </c>
      <c r="F18" s="67">
        <v>29</v>
      </c>
      <c r="G18" s="68" t="s">
        <v>273</v>
      </c>
      <c r="H18" s="44">
        <f t="shared" si="0"/>
        <v>103.57142857142858</v>
      </c>
      <c r="I18" s="67">
        <v>32</v>
      </c>
      <c r="J18" s="195">
        <v>4</v>
      </c>
      <c r="K18" s="44">
        <f t="shared" si="1"/>
        <v>114.28571428571428</v>
      </c>
      <c r="L18" s="67">
        <v>30</v>
      </c>
      <c r="M18" s="68" t="s">
        <v>261</v>
      </c>
      <c r="N18" s="193">
        <f t="shared" si="2"/>
        <v>107.14285714285714</v>
      </c>
    </row>
    <row r="19" spans="1:14" x14ac:dyDescent="0.4">
      <c r="A19" s="196">
        <v>2900</v>
      </c>
      <c r="B19" s="94" t="s">
        <v>256</v>
      </c>
      <c r="C19" s="67">
        <v>27</v>
      </c>
      <c r="D19" s="68" t="s">
        <v>18</v>
      </c>
      <c r="E19" s="193">
        <v>100</v>
      </c>
      <c r="F19" s="67">
        <v>28</v>
      </c>
      <c r="G19" s="68" t="s">
        <v>258</v>
      </c>
      <c r="H19" s="44">
        <f t="shared" si="0"/>
        <v>103.7037037037037</v>
      </c>
      <c r="I19" s="67">
        <v>25</v>
      </c>
      <c r="J19" s="195">
        <v>3</v>
      </c>
      <c r="K19" s="44">
        <f t="shared" si="1"/>
        <v>92.592592592592595</v>
      </c>
      <c r="L19" s="67">
        <v>25</v>
      </c>
      <c r="M19" s="68" t="s">
        <v>284</v>
      </c>
      <c r="N19" s="193">
        <f t="shared" si="2"/>
        <v>92.592592592592595</v>
      </c>
    </row>
    <row r="20" spans="1:14" x14ac:dyDescent="0.4">
      <c r="A20" s="196">
        <v>2800</v>
      </c>
      <c r="B20" s="94" t="s">
        <v>257</v>
      </c>
      <c r="C20" s="197">
        <v>4</v>
      </c>
      <c r="D20" s="68" t="s">
        <v>35</v>
      </c>
      <c r="E20" s="193">
        <v>100</v>
      </c>
      <c r="F20" s="197">
        <v>4</v>
      </c>
      <c r="G20" s="68" t="s">
        <v>285</v>
      </c>
      <c r="H20" s="44">
        <f t="shared" si="0"/>
        <v>100</v>
      </c>
      <c r="I20" s="197">
        <v>5</v>
      </c>
      <c r="J20" s="195">
        <v>1</v>
      </c>
      <c r="K20" s="44">
        <f t="shared" si="1"/>
        <v>125</v>
      </c>
      <c r="L20" s="197">
        <v>5</v>
      </c>
      <c r="M20" s="68" t="s">
        <v>285</v>
      </c>
      <c r="N20" s="193">
        <f t="shared" si="2"/>
        <v>125</v>
      </c>
    </row>
    <row r="21" spans="1:14" x14ac:dyDescent="0.4">
      <c r="A21" s="196">
        <v>3000</v>
      </c>
      <c r="B21" s="94" t="s">
        <v>108</v>
      </c>
      <c r="C21" s="197">
        <v>8</v>
      </c>
      <c r="D21" s="68" t="s">
        <v>21</v>
      </c>
      <c r="E21" s="193">
        <v>100</v>
      </c>
      <c r="F21" s="197">
        <v>7</v>
      </c>
      <c r="G21" s="68" t="s">
        <v>261</v>
      </c>
      <c r="H21" s="44">
        <f t="shared" si="0"/>
        <v>87.5</v>
      </c>
      <c r="I21" s="197">
        <v>5</v>
      </c>
      <c r="J21" s="195">
        <v>1</v>
      </c>
      <c r="K21" s="44">
        <f t="shared" si="1"/>
        <v>62.5</v>
      </c>
      <c r="L21" s="197">
        <v>5</v>
      </c>
      <c r="M21" s="68" t="s">
        <v>285</v>
      </c>
      <c r="N21" s="193">
        <f t="shared" si="2"/>
        <v>62.5</v>
      </c>
    </row>
    <row r="22" spans="1:14" x14ac:dyDescent="0.4">
      <c r="A22" s="198"/>
      <c r="B22" s="93"/>
      <c r="C22" s="49"/>
      <c r="D22" s="74"/>
      <c r="E22" s="51"/>
      <c r="F22" s="49"/>
      <c r="G22" s="199"/>
      <c r="H22" s="51"/>
      <c r="I22" s="49"/>
      <c r="J22" s="200"/>
      <c r="K22" s="51"/>
      <c r="L22" s="49"/>
      <c r="M22" s="74"/>
      <c r="N22" s="51"/>
    </row>
    <row r="24" spans="1:14" ht="30.75" customHeight="1" x14ac:dyDescent="0.4">
      <c r="A24" s="3" t="s">
        <v>126</v>
      </c>
      <c r="B24" s="1"/>
      <c r="C24" s="1"/>
      <c r="D24" s="1"/>
      <c r="E24" s="1"/>
      <c r="F24" s="1"/>
      <c r="G24" s="9"/>
      <c r="H24" s="1"/>
      <c r="I24" s="1"/>
      <c r="J24" s="9"/>
      <c r="K24" s="1"/>
      <c r="L24" s="1"/>
      <c r="M24" s="11"/>
    </row>
    <row r="25" spans="1:14" x14ac:dyDescent="0.4">
      <c r="A25" s="113"/>
      <c r="B25" s="238" t="s">
        <v>240</v>
      </c>
      <c r="C25" s="238" t="s">
        <v>241</v>
      </c>
      <c r="D25" s="238"/>
      <c r="E25" s="238"/>
      <c r="F25" s="238" t="s">
        <v>106</v>
      </c>
      <c r="G25" s="238"/>
      <c r="H25" s="238"/>
      <c r="I25" s="226" t="s">
        <v>134</v>
      </c>
      <c r="J25" s="228"/>
      <c r="K25" s="227"/>
      <c r="L25" s="226" t="s">
        <v>242</v>
      </c>
      <c r="M25" s="228"/>
      <c r="N25" s="227"/>
    </row>
    <row r="26" spans="1:14" x14ac:dyDescent="0.4">
      <c r="A26" s="19"/>
      <c r="B26" s="238"/>
      <c r="C26" s="226" t="s">
        <v>98</v>
      </c>
      <c r="D26" s="227"/>
      <c r="E26" s="21" t="s">
        <v>243</v>
      </c>
      <c r="F26" s="226" t="s">
        <v>98</v>
      </c>
      <c r="G26" s="227"/>
      <c r="H26" s="21" t="s">
        <v>243</v>
      </c>
      <c r="I26" s="226" t="s">
        <v>98</v>
      </c>
      <c r="J26" s="227"/>
      <c r="K26" s="21" t="s">
        <v>243</v>
      </c>
      <c r="L26" s="226" t="s">
        <v>98</v>
      </c>
      <c r="M26" s="227"/>
      <c r="N26" s="21" t="s">
        <v>243</v>
      </c>
    </row>
    <row r="27" spans="1:14" x14ac:dyDescent="0.4">
      <c r="A27" s="19"/>
      <c r="B27" s="191"/>
      <c r="C27" s="28"/>
      <c r="D27" s="29" t="s">
        <v>99</v>
      </c>
      <c r="E27" s="33" t="s">
        <v>107</v>
      </c>
      <c r="F27" s="28"/>
      <c r="G27" s="29" t="s">
        <v>99</v>
      </c>
      <c r="H27" s="33" t="s">
        <v>185</v>
      </c>
      <c r="I27" s="28"/>
      <c r="J27" s="204" t="s">
        <v>99</v>
      </c>
      <c r="K27" s="33" t="s">
        <v>107</v>
      </c>
      <c r="L27" s="28"/>
      <c r="M27" s="29" t="s">
        <v>99</v>
      </c>
      <c r="N27" s="33" t="s">
        <v>226</v>
      </c>
    </row>
    <row r="28" spans="1:14" x14ac:dyDescent="0.4">
      <c r="A28" s="129"/>
      <c r="B28" s="98" t="s">
        <v>244</v>
      </c>
      <c r="C28" s="35">
        <v>10469</v>
      </c>
      <c r="D28" s="36" t="s">
        <v>77</v>
      </c>
      <c r="E28" s="44">
        <v>100</v>
      </c>
      <c r="F28" s="35">
        <f>SUM(F30:F42)+F43+F44</f>
        <v>10075</v>
      </c>
      <c r="G28" s="36" t="s">
        <v>286</v>
      </c>
      <c r="H28" s="44">
        <f>F28/C28*100</f>
        <v>96.236507784888715</v>
      </c>
      <c r="I28" s="35">
        <v>9334</v>
      </c>
      <c r="J28" s="66">
        <v>235</v>
      </c>
      <c r="K28" s="44">
        <f>I28/C28*100</f>
        <v>89.158467857483998</v>
      </c>
      <c r="L28" s="35">
        <v>9455</v>
      </c>
      <c r="M28" s="66">
        <v>238</v>
      </c>
      <c r="N28" s="44">
        <f>L28/C28*100</f>
        <v>90.314261151972488</v>
      </c>
    </row>
    <row r="29" spans="1:14" x14ac:dyDescent="0.4">
      <c r="A29" s="129"/>
      <c r="B29" s="94"/>
      <c r="C29" s="35"/>
      <c r="D29" s="36"/>
      <c r="E29" s="44"/>
      <c r="F29" s="35"/>
      <c r="G29" s="36"/>
      <c r="H29" s="44"/>
      <c r="I29" s="35"/>
      <c r="J29" s="66"/>
      <c r="K29" s="44"/>
      <c r="L29" s="35"/>
      <c r="M29" s="66"/>
      <c r="N29" s="44"/>
    </row>
    <row r="30" spans="1:14" x14ac:dyDescent="0.4">
      <c r="A30" s="198">
        <v>2421</v>
      </c>
      <c r="B30" s="94" t="s">
        <v>245</v>
      </c>
      <c r="C30" s="67">
        <v>744</v>
      </c>
      <c r="D30" s="68" t="s">
        <v>85</v>
      </c>
      <c r="E30" s="44">
        <v>100</v>
      </c>
      <c r="F30" s="67">
        <v>728</v>
      </c>
      <c r="G30" s="68" t="s">
        <v>287</v>
      </c>
      <c r="H30" s="44">
        <f>F30/C30*100</f>
        <v>97.849462365591393</v>
      </c>
      <c r="I30" s="67">
        <v>730</v>
      </c>
      <c r="J30" s="195">
        <v>51</v>
      </c>
      <c r="K30" s="44">
        <f>I30/C30*100</f>
        <v>98.118279569892479</v>
      </c>
      <c r="L30" s="67">
        <v>705</v>
      </c>
      <c r="M30" s="195">
        <v>54</v>
      </c>
      <c r="N30" s="44">
        <f>L30/C30*100</f>
        <v>94.758064516129039</v>
      </c>
    </row>
    <row r="31" spans="1:14" x14ac:dyDescent="0.4">
      <c r="A31" s="198">
        <v>2423</v>
      </c>
      <c r="B31" s="94" t="s">
        <v>246</v>
      </c>
      <c r="C31" s="67">
        <v>376</v>
      </c>
      <c r="D31" s="68" t="s">
        <v>86</v>
      </c>
      <c r="E31" s="44">
        <v>100</v>
      </c>
      <c r="F31" s="67">
        <v>393</v>
      </c>
      <c r="G31" s="68" t="s">
        <v>288</v>
      </c>
      <c r="H31" s="44">
        <f t="shared" ref="H31:H44" si="3">F31/C31*100</f>
        <v>104.52127659574468</v>
      </c>
      <c r="I31" s="67">
        <v>480</v>
      </c>
      <c r="J31" s="195">
        <v>7</v>
      </c>
      <c r="K31" s="44">
        <f t="shared" ref="K31:K44" si="4">I31/C31*100</f>
        <v>127.65957446808511</v>
      </c>
      <c r="L31" s="67">
        <v>496</v>
      </c>
      <c r="M31" s="195">
        <v>7</v>
      </c>
      <c r="N31" s="44">
        <f t="shared" ref="N31:N44" si="5">L31/C31*100</f>
        <v>131.91489361702128</v>
      </c>
    </row>
    <row r="32" spans="1:14" x14ac:dyDescent="0.4">
      <c r="A32" s="198">
        <v>2424</v>
      </c>
      <c r="B32" s="94" t="s">
        <v>247</v>
      </c>
      <c r="C32" s="67">
        <v>260</v>
      </c>
      <c r="D32" s="68" t="s">
        <v>29</v>
      </c>
      <c r="E32" s="44">
        <v>100</v>
      </c>
      <c r="F32" s="67">
        <v>262</v>
      </c>
      <c r="G32" s="68" t="s">
        <v>289</v>
      </c>
      <c r="H32" s="44">
        <f t="shared" si="3"/>
        <v>100.76923076923077</v>
      </c>
      <c r="I32" s="67">
        <v>213</v>
      </c>
      <c r="J32" s="195">
        <v>7</v>
      </c>
      <c r="K32" s="44">
        <f t="shared" si="4"/>
        <v>81.92307692307692</v>
      </c>
      <c r="L32" s="67">
        <v>253</v>
      </c>
      <c r="M32" s="195">
        <v>7</v>
      </c>
      <c r="N32" s="44">
        <f t="shared" si="5"/>
        <v>97.307692307692307</v>
      </c>
    </row>
    <row r="33" spans="1:14" x14ac:dyDescent="0.4">
      <c r="A33" s="198">
        <v>2446</v>
      </c>
      <c r="B33" s="94" t="s">
        <v>248</v>
      </c>
      <c r="C33" s="67">
        <v>766</v>
      </c>
      <c r="D33" s="68" t="s">
        <v>87</v>
      </c>
      <c r="E33" s="44">
        <v>100</v>
      </c>
      <c r="F33" s="67">
        <v>751</v>
      </c>
      <c r="G33" s="68" t="s">
        <v>290</v>
      </c>
      <c r="H33" s="44">
        <f t="shared" si="3"/>
        <v>98.041775456919055</v>
      </c>
      <c r="I33" s="67">
        <v>700</v>
      </c>
      <c r="J33" s="195">
        <v>9</v>
      </c>
      <c r="K33" s="44">
        <f t="shared" si="4"/>
        <v>91.383812010443862</v>
      </c>
      <c r="L33" s="67">
        <v>688</v>
      </c>
      <c r="M33" s="195">
        <v>9</v>
      </c>
      <c r="N33" s="44">
        <f t="shared" si="5"/>
        <v>89.817232375979117</v>
      </c>
    </row>
    <row r="34" spans="1:14" x14ac:dyDescent="0.4">
      <c r="A34" s="198">
        <v>2452</v>
      </c>
      <c r="B34" s="94" t="s">
        <v>249</v>
      </c>
      <c r="C34" s="67">
        <v>1944</v>
      </c>
      <c r="D34" s="68" t="s">
        <v>88</v>
      </c>
      <c r="E34" s="44">
        <v>100</v>
      </c>
      <c r="F34" s="67">
        <v>1842</v>
      </c>
      <c r="G34" s="68" t="s">
        <v>291</v>
      </c>
      <c r="H34" s="44">
        <f t="shared" si="3"/>
        <v>94.753086419753089</v>
      </c>
      <c r="I34" s="67">
        <v>1917</v>
      </c>
      <c r="J34" s="195">
        <v>55</v>
      </c>
      <c r="K34" s="44">
        <f t="shared" si="4"/>
        <v>98.611111111111114</v>
      </c>
      <c r="L34" s="67">
        <v>1980</v>
      </c>
      <c r="M34" s="195">
        <v>56</v>
      </c>
      <c r="N34" s="44">
        <f t="shared" si="5"/>
        <v>101.85185185185186</v>
      </c>
    </row>
    <row r="35" spans="1:14" x14ac:dyDescent="0.4">
      <c r="A35" s="198">
        <v>2463</v>
      </c>
      <c r="B35" s="94" t="s">
        <v>250</v>
      </c>
      <c r="C35" s="197">
        <v>8</v>
      </c>
      <c r="D35" s="68" t="s">
        <v>63</v>
      </c>
      <c r="E35" s="44">
        <v>100</v>
      </c>
      <c r="F35" s="197">
        <v>4</v>
      </c>
      <c r="G35" s="68" t="s">
        <v>292</v>
      </c>
      <c r="H35" s="44">
        <f t="shared" si="3"/>
        <v>50</v>
      </c>
      <c r="I35" s="197">
        <v>4</v>
      </c>
      <c r="J35" s="195" t="s">
        <v>84</v>
      </c>
      <c r="K35" s="44">
        <f t="shared" si="4"/>
        <v>50</v>
      </c>
      <c r="L35" s="197">
        <v>4</v>
      </c>
      <c r="M35" s="195" t="s">
        <v>84</v>
      </c>
      <c r="N35" s="44">
        <f t="shared" si="5"/>
        <v>50</v>
      </c>
    </row>
    <row r="36" spans="1:14" x14ac:dyDescent="0.4">
      <c r="A36" s="198">
        <v>2464</v>
      </c>
      <c r="B36" s="94" t="s">
        <v>251</v>
      </c>
      <c r="C36" s="67">
        <v>143</v>
      </c>
      <c r="D36" s="68" t="s">
        <v>62</v>
      </c>
      <c r="E36" s="44">
        <v>100</v>
      </c>
      <c r="F36" s="67">
        <v>140</v>
      </c>
      <c r="G36" s="68" t="s">
        <v>293</v>
      </c>
      <c r="H36" s="44">
        <f t="shared" si="3"/>
        <v>97.902097902097907</v>
      </c>
      <c r="I36" s="67">
        <v>110</v>
      </c>
      <c r="J36" s="195">
        <v>4</v>
      </c>
      <c r="K36" s="44">
        <f t="shared" si="4"/>
        <v>76.923076923076934</v>
      </c>
      <c r="L36" s="67">
        <v>91</v>
      </c>
      <c r="M36" s="195">
        <v>4</v>
      </c>
      <c r="N36" s="44">
        <f t="shared" si="5"/>
        <v>63.636363636363633</v>
      </c>
    </row>
    <row r="37" spans="1:14" x14ac:dyDescent="0.4">
      <c r="A37" s="198">
        <v>2469</v>
      </c>
      <c r="B37" s="94" t="s">
        <v>252</v>
      </c>
      <c r="C37" s="67">
        <v>421</v>
      </c>
      <c r="D37" s="68" t="s">
        <v>89</v>
      </c>
      <c r="E37" s="44">
        <v>100</v>
      </c>
      <c r="F37" s="67">
        <v>382</v>
      </c>
      <c r="G37" s="68" t="s">
        <v>294</v>
      </c>
      <c r="H37" s="44">
        <f t="shared" si="3"/>
        <v>90.736342042755354</v>
      </c>
      <c r="I37" s="67">
        <v>273</v>
      </c>
      <c r="J37" s="195">
        <v>12</v>
      </c>
      <c r="K37" s="44">
        <f t="shared" si="4"/>
        <v>64.845605700712596</v>
      </c>
      <c r="L37" s="67">
        <v>299</v>
      </c>
      <c r="M37" s="195">
        <v>12</v>
      </c>
      <c r="N37" s="44">
        <f t="shared" si="5"/>
        <v>71.021377672209027</v>
      </c>
    </row>
    <row r="38" spans="1:14" x14ac:dyDescent="0.4">
      <c r="A38" s="198">
        <v>2611</v>
      </c>
      <c r="B38" s="94" t="s">
        <v>253</v>
      </c>
      <c r="C38" s="67">
        <v>233</v>
      </c>
      <c r="D38" s="68" t="s">
        <v>61</v>
      </c>
      <c r="E38" s="44">
        <v>100</v>
      </c>
      <c r="F38" s="67">
        <v>234</v>
      </c>
      <c r="G38" s="68" t="s">
        <v>260</v>
      </c>
      <c r="H38" s="44">
        <f t="shared" si="3"/>
        <v>100.42918454935624</v>
      </c>
      <c r="I38" s="67">
        <v>207</v>
      </c>
      <c r="J38" s="195">
        <v>6</v>
      </c>
      <c r="K38" s="44">
        <f t="shared" si="4"/>
        <v>88.841201716738198</v>
      </c>
      <c r="L38" s="67">
        <v>224</v>
      </c>
      <c r="M38" s="195">
        <v>6</v>
      </c>
      <c r="N38" s="44">
        <f t="shared" si="5"/>
        <v>96.137339055793987</v>
      </c>
    </row>
    <row r="39" spans="1:14" x14ac:dyDescent="0.4">
      <c r="A39" s="196" t="s">
        <v>278</v>
      </c>
      <c r="B39" s="94" t="s">
        <v>254</v>
      </c>
      <c r="C39" s="67">
        <v>735</v>
      </c>
      <c r="D39" s="68" t="s">
        <v>90</v>
      </c>
      <c r="E39" s="44">
        <v>100</v>
      </c>
      <c r="F39" s="67">
        <v>682</v>
      </c>
      <c r="G39" s="68" t="s">
        <v>295</v>
      </c>
      <c r="H39" s="44">
        <f t="shared" si="3"/>
        <v>92.789115646258509</v>
      </c>
      <c r="I39" s="67">
        <v>668</v>
      </c>
      <c r="J39" s="195">
        <v>38</v>
      </c>
      <c r="K39" s="44">
        <f t="shared" si="4"/>
        <v>90.884353741496611</v>
      </c>
      <c r="L39" s="67">
        <v>655</v>
      </c>
      <c r="M39" s="195">
        <v>38</v>
      </c>
      <c r="N39" s="44">
        <f t="shared" si="5"/>
        <v>89.115646258503403</v>
      </c>
    </row>
    <row r="40" spans="1:14" x14ac:dyDescent="0.4">
      <c r="A40" s="198">
        <v>1800</v>
      </c>
      <c r="B40" s="94" t="s">
        <v>296</v>
      </c>
      <c r="C40" s="67">
        <v>758</v>
      </c>
      <c r="D40" s="68" t="s">
        <v>65</v>
      </c>
      <c r="E40" s="44">
        <v>100</v>
      </c>
      <c r="F40" s="67">
        <v>722</v>
      </c>
      <c r="G40" s="68" t="s">
        <v>224</v>
      </c>
      <c r="H40" s="44">
        <f t="shared" si="3"/>
        <v>95.250659630606862</v>
      </c>
      <c r="I40" s="67">
        <v>598</v>
      </c>
      <c r="J40" s="195">
        <v>27</v>
      </c>
      <c r="K40" s="44">
        <f t="shared" si="4"/>
        <v>78.891820580474942</v>
      </c>
      <c r="L40" s="67">
        <v>653</v>
      </c>
      <c r="M40" s="195">
        <v>27</v>
      </c>
      <c r="N40" s="44">
        <f t="shared" si="5"/>
        <v>86.147757255936668</v>
      </c>
    </row>
    <row r="41" spans="1:14" x14ac:dyDescent="0.4">
      <c r="A41" s="198">
        <v>2200</v>
      </c>
      <c r="B41" s="94" t="s">
        <v>255</v>
      </c>
      <c r="C41" s="67">
        <v>931</v>
      </c>
      <c r="D41" s="68" t="s">
        <v>66</v>
      </c>
      <c r="E41" s="44">
        <v>100</v>
      </c>
      <c r="F41" s="67">
        <v>972</v>
      </c>
      <c r="G41" s="68" t="s">
        <v>297</v>
      </c>
      <c r="H41" s="44">
        <f t="shared" si="3"/>
        <v>104.40386680988185</v>
      </c>
      <c r="I41" s="67">
        <v>985</v>
      </c>
      <c r="J41" s="195">
        <v>9</v>
      </c>
      <c r="K41" s="44">
        <f t="shared" si="4"/>
        <v>105.80021482277122</v>
      </c>
      <c r="L41" s="67">
        <v>946</v>
      </c>
      <c r="M41" s="195">
        <v>9</v>
      </c>
      <c r="N41" s="44">
        <f t="shared" si="5"/>
        <v>101.61117078410311</v>
      </c>
    </row>
    <row r="42" spans="1:14" x14ac:dyDescent="0.4">
      <c r="A42" s="198">
        <v>2900</v>
      </c>
      <c r="B42" s="94" t="s">
        <v>256</v>
      </c>
      <c r="C42" s="67">
        <v>2138</v>
      </c>
      <c r="D42" s="68" t="s">
        <v>28</v>
      </c>
      <c r="E42" s="44">
        <v>100</v>
      </c>
      <c r="F42" s="67">
        <v>2135</v>
      </c>
      <c r="G42" s="68" t="s">
        <v>298</v>
      </c>
      <c r="H42" s="44">
        <f t="shared" si="3"/>
        <v>99.859681945743688</v>
      </c>
      <c r="I42" s="67">
        <v>1654</v>
      </c>
      <c r="J42" s="195">
        <v>5</v>
      </c>
      <c r="K42" s="44">
        <f t="shared" si="4"/>
        <v>77.362020579981291</v>
      </c>
      <c r="L42" s="67">
        <v>1664</v>
      </c>
      <c r="M42" s="195">
        <v>5</v>
      </c>
      <c r="N42" s="44">
        <f t="shared" si="5"/>
        <v>77.82974742750234</v>
      </c>
    </row>
    <row r="43" spans="1:14" x14ac:dyDescent="0.4">
      <c r="A43" s="196">
        <v>2800</v>
      </c>
      <c r="B43" s="94" t="s">
        <v>257</v>
      </c>
      <c r="C43" s="197">
        <v>406</v>
      </c>
      <c r="D43" s="68" t="s">
        <v>38</v>
      </c>
      <c r="E43" s="44">
        <v>100</v>
      </c>
      <c r="F43" s="197">
        <v>376</v>
      </c>
      <c r="G43" s="68" t="s">
        <v>225</v>
      </c>
      <c r="H43" s="44">
        <f t="shared" si="3"/>
        <v>92.610837438423644</v>
      </c>
      <c r="I43" s="197">
        <v>407</v>
      </c>
      <c r="J43" s="195">
        <v>3</v>
      </c>
      <c r="K43" s="44">
        <f t="shared" si="4"/>
        <v>100.24630541871922</v>
      </c>
      <c r="L43" s="197">
        <v>413</v>
      </c>
      <c r="M43" s="195">
        <v>3</v>
      </c>
      <c r="N43" s="44">
        <f t="shared" si="5"/>
        <v>101.72413793103448</v>
      </c>
    </row>
    <row r="44" spans="1:14" x14ac:dyDescent="0.4">
      <c r="A44" s="196">
        <v>3000</v>
      </c>
      <c r="B44" s="93" t="s">
        <v>108</v>
      </c>
      <c r="C44" s="201">
        <v>606</v>
      </c>
      <c r="D44" s="202" t="s">
        <v>62</v>
      </c>
      <c r="E44" s="51">
        <v>100</v>
      </c>
      <c r="F44" s="201">
        <v>452</v>
      </c>
      <c r="G44" s="202" t="s">
        <v>109</v>
      </c>
      <c r="H44" s="51">
        <f t="shared" si="3"/>
        <v>74.587458745874585</v>
      </c>
      <c r="I44" s="201">
        <v>388</v>
      </c>
      <c r="J44" s="203">
        <v>2</v>
      </c>
      <c r="K44" s="51">
        <f t="shared" si="4"/>
        <v>64.026402640264024</v>
      </c>
      <c r="L44" s="201">
        <v>384</v>
      </c>
      <c r="M44" s="203">
        <v>1</v>
      </c>
      <c r="N44" s="51">
        <f t="shared" si="5"/>
        <v>63.366336633663366</v>
      </c>
    </row>
  </sheetData>
  <mergeCells count="18">
    <mergeCell ref="L25:N25"/>
    <mergeCell ref="C26:D26"/>
    <mergeCell ref="F26:G26"/>
    <mergeCell ref="I26:J26"/>
    <mergeCell ref="L26:M26"/>
    <mergeCell ref="L2:N2"/>
    <mergeCell ref="C3:D3"/>
    <mergeCell ref="F3:G3"/>
    <mergeCell ref="I3:J3"/>
    <mergeCell ref="L3:M3"/>
    <mergeCell ref="B25:B26"/>
    <mergeCell ref="C25:E25"/>
    <mergeCell ref="F25:H25"/>
    <mergeCell ref="I25:K25"/>
    <mergeCell ref="B2:B3"/>
    <mergeCell ref="C2:E2"/>
    <mergeCell ref="F2:H2"/>
    <mergeCell ref="I2:K2"/>
  </mergeCells>
  <phoneticPr fontId="2"/>
  <pageMargins left="0.51181102362204722" right="0.31496062992125984" top="0.74803149606299213" bottom="0.74803149606299213" header="0.31496062992125984" footer="0.31496062992125984"/>
  <pageSetup paperSize="9" scale="85" orientation="landscape" r:id="rId1"/>
  <rowBreaks count="1" manualBreakCount="1">
    <brk id="2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selection activeCell="G7" sqref="G7"/>
    </sheetView>
  </sheetViews>
  <sheetFormatPr defaultRowHeight="18.75" x14ac:dyDescent="0.4"/>
  <cols>
    <col min="1" max="1" width="14.75" customWidth="1"/>
    <col min="2" max="2" width="24.375" customWidth="1"/>
    <col min="3" max="3" width="9.875" customWidth="1"/>
    <col min="4" max="4" width="11.125" customWidth="1"/>
    <col min="5" max="5" width="12.5" customWidth="1"/>
    <col min="6" max="6" width="11.625" customWidth="1"/>
    <col min="7" max="7" width="11.375" customWidth="1"/>
    <col min="8" max="8" width="11.75" customWidth="1"/>
    <col min="9" max="9" width="11.125" style="14" customWidth="1"/>
    <col min="10" max="10" width="14.25" customWidth="1"/>
  </cols>
  <sheetData>
    <row r="1" spans="1:10" ht="34.5" customHeight="1" x14ac:dyDescent="0.4">
      <c r="A1" s="3" t="s">
        <v>127</v>
      </c>
      <c r="B1" s="1"/>
      <c r="C1" s="1"/>
      <c r="D1" s="1"/>
      <c r="E1" s="1"/>
      <c r="F1" s="1"/>
      <c r="G1" s="1"/>
      <c r="H1" s="1"/>
      <c r="I1" s="13"/>
    </row>
    <row r="2" spans="1:10" x14ac:dyDescent="0.4">
      <c r="A2" s="113"/>
      <c r="B2" s="238" t="s">
        <v>240</v>
      </c>
      <c r="C2" s="238" t="s">
        <v>105</v>
      </c>
      <c r="D2" s="238"/>
      <c r="E2" s="238" t="s">
        <v>299</v>
      </c>
      <c r="F2" s="238"/>
      <c r="G2" s="238" t="s">
        <v>300</v>
      </c>
      <c r="H2" s="238"/>
      <c r="I2" s="226" t="s">
        <v>134</v>
      </c>
      <c r="J2" s="227"/>
    </row>
    <row r="3" spans="1:10" x14ac:dyDescent="0.4">
      <c r="A3" s="19"/>
      <c r="B3" s="238"/>
      <c r="C3" s="205" t="s">
        <v>101</v>
      </c>
      <c r="D3" s="21" t="s">
        <v>135</v>
      </c>
      <c r="E3" s="205" t="s">
        <v>101</v>
      </c>
      <c r="F3" s="21" t="s">
        <v>135</v>
      </c>
      <c r="G3" s="205" t="s">
        <v>101</v>
      </c>
      <c r="H3" s="21" t="s">
        <v>135</v>
      </c>
      <c r="I3" s="205" t="s">
        <v>101</v>
      </c>
      <c r="J3" s="21" t="s">
        <v>135</v>
      </c>
    </row>
    <row r="4" spans="1:10" x14ac:dyDescent="0.4">
      <c r="A4" s="19"/>
      <c r="B4" s="191"/>
      <c r="C4" s="32" t="s">
        <v>102</v>
      </c>
      <c r="D4" s="33" t="s">
        <v>226</v>
      </c>
      <c r="E4" s="32" t="s">
        <v>102</v>
      </c>
      <c r="F4" s="33" t="s">
        <v>226</v>
      </c>
      <c r="G4" s="32" t="s">
        <v>102</v>
      </c>
      <c r="H4" s="33" t="s">
        <v>107</v>
      </c>
      <c r="I4" s="32" t="s">
        <v>102</v>
      </c>
      <c r="J4" s="33" t="s">
        <v>226</v>
      </c>
    </row>
    <row r="5" spans="1:10" x14ac:dyDescent="0.4">
      <c r="A5" s="129"/>
      <c r="B5" s="98" t="s">
        <v>244</v>
      </c>
      <c r="C5" s="40">
        <v>28506054</v>
      </c>
      <c r="D5" s="44">
        <v>100</v>
      </c>
      <c r="E5" s="40">
        <v>26708188</v>
      </c>
      <c r="F5" s="44">
        <v>93.69303797712584</v>
      </c>
      <c r="G5" s="40">
        <v>24427693</v>
      </c>
      <c r="H5" s="44">
        <v>85.693000511400143</v>
      </c>
      <c r="I5" s="40">
        <v>28613213</v>
      </c>
      <c r="J5" s="44">
        <v>100.37591663862</v>
      </c>
    </row>
    <row r="6" spans="1:10" x14ac:dyDescent="0.4">
      <c r="A6" s="129"/>
      <c r="B6" s="94"/>
      <c r="C6" s="40"/>
      <c r="D6" s="44"/>
      <c r="E6" s="40"/>
      <c r="F6" s="44"/>
      <c r="G6" s="40"/>
      <c r="H6" s="44"/>
      <c r="I6" s="40"/>
      <c r="J6" s="44"/>
    </row>
    <row r="7" spans="1:10" x14ac:dyDescent="0.4">
      <c r="A7" s="198">
        <v>2421</v>
      </c>
      <c r="B7" s="94" t="s">
        <v>245</v>
      </c>
      <c r="C7" s="40">
        <v>1107178</v>
      </c>
      <c r="D7" s="44">
        <v>100</v>
      </c>
      <c r="E7" s="40">
        <v>1092526</v>
      </c>
      <c r="F7" s="44">
        <v>98.676635554535935</v>
      </c>
      <c r="G7" s="40">
        <v>1025444</v>
      </c>
      <c r="H7" s="44">
        <v>92.617808518594131</v>
      </c>
      <c r="I7" s="40">
        <v>1091710</v>
      </c>
      <c r="J7" s="44">
        <v>98.602934668138275</v>
      </c>
    </row>
    <row r="8" spans="1:10" x14ac:dyDescent="0.4">
      <c r="A8" s="198">
        <v>2423</v>
      </c>
      <c r="B8" s="94" t="s">
        <v>246</v>
      </c>
      <c r="C8" s="40">
        <v>543085</v>
      </c>
      <c r="D8" s="44">
        <v>100</v>
      </c>
      <c r="E8" s="40">
        <v>570955</v>
      </c>
      <c r="F8" s="44">
        <v>105.13179336567941</v>
      </c>
      <c r="G8" s="40">
        <v>800090</v>
      </c>
      <c r="H8" s="44">
        <v>147.32316304077631</v>
      </c>
      <c r="I8" s="40">
        <v>855251</v>
      </c>
      <c r="J8" s="44">
        <v>157.48013662686319</v>
      </c>
    </row>
    <row r="9" spans="1:10" x14ac:dyDescent="0.4">
      <c r="A9" s="198">
        <v>2424</v>
      </c>
      <c r="B9" s="94" t="s">
        <v>247</v>
      </c>
      <c r="C9" s="206" t="s">
        <v>110</v>
      </c>
      <c r="D9" s="206" t="s">
        <v>68</v>
      </c>
      <c r="E9" s="206" t="s">
        <v>301</v>
      </c>
      <c r="F9" s="206" t="s">
        <v>110</v>
      </c>
      <c r="G9" s="206" t="s">
        <v>110</v>
      </c>
      <c r="H9" s="41" t="s">
        <v>302</v>
      </c>
      <c r="I9" s="206" t="s">
        <v>110</v>
      </c>
      <c r="J9" s="207" t="s">
        <v>110</v>
      </c>
    </row>
    <row r="10" spans="1:10" x14ac:dyDescent="0.4">
      <c r="A10" s="198">
        <v>2446</v>
      </c>
      <c r="B10" s="94" t="s">
        <v>248</v>
      </c>
      <c r="C10" s="40">
        <v>1289250</v>
      </c>
      <c r="D10" s="44">
        <v>100</v>
      </c>
      <c r="E10" s="40">
        <v>1234175</v>
      </c>
      <c r="F10" s="44">
        <v>95.728136513476827</v>
      </c>
      <c r="G10" s="40">
        <v>1168437</v>
      </c>
      <c r="H10" s="44">
        <v>90.629203025014547</v>
      </c>
      <c r="I10" s="40">
        <v>1177799</v>
      </c>
      <c r="J10" s="44">
        <v>91.35536164436688</v>
      </c>
    </row>
    <row r="11" spans="1:10" x14ac:dyDescent="0.4">
      <c r="A11" s="198">
        <v>2452</v>
      </c>
      <c r="B11" s="94" t="s">
        <v>249</v>
      </c>
      <c r="C11" s="40">
        <v>2872074</v>
      </c>
      <c r="D11" s="44">
        <v>100</v>
      </c>
      <c r="E11" s="40">
        <v>2704780</v>
      </c>
      <c r="F11" s="44">
        <v>94.175150083180299</v>
      </c>
      <c r="G11" s="40">
        <v>2790265</v>
      </c>
      <c r="H11" s="44">
        <v>97.151570607164018</v>
      </c>
      <c r="I11" s="40">
        <v>3096838</v>
      </c>
      <c r="J11" s="44">
        <v>107.82584292744546</v>
      </c>
    </row>
    <row r="12" spans="1:10" x14ac:dyDescent="0.4">
      <c r="A12" s="198">
        <v>2463</v>
      </c>
      <c r="B12" s="94" t="s">
        <v>250</v>
      </c>
      <c r="C12" s="206" t="s">
        <v>232</v>
      </c>
      <c r="D12" s="206" t="s">
        <v>68</v>
      </c>
      <c r="E12" s="206" t="s">
        <v>232</v>
      </c>
      <c r="F12" s="206" t="s">
        <v>110</v>
      </c>
      <c r="G12" s="206" t="s">
        <v>232</v>
      </c>
      <c r="H12" s="135" t="s">
        <v>302</v>
      </c>
      <c r="I12" s="206" t="s">
        <v>232</v>
      </c>
      <c r="J12" s="207" t="s">
        <v>232</v>
      </c>
    </row>
    <row r="13" spans="1:10" x14ac:dyDescent="0.4">
      <c r="A13" s="198">
        <v>2464</v>
      </c>
      <c r="B13" s="94" t="s">
        <v>251</v>
      </c>
      <c r="C13" s="40">
        <v>134996</v>
      </c>
      <c r="D13" s="44">
        <v>100</v>
      </c>
      <c r="E13" s="40">
        <v>125190</v>
      </c>
      <c r="F13" s="44">
        <v>92.736081069068703</v>
      </c>
      <c r="G13" s="40">
        <v>99296</v>
      </c>
      <c r="H13" s="44">
        <v>73.554771993244245</v>
      </c>
      <c r="I13" s="40">
        <v>95794</v>
      </c>
      <c r="J13" s="44">
        <v>70.960621055438679</v>
      </c>
    </row>
    <row r="14" spans="1:10" x14ac:dyDescent="0.4">
      <c r="A14" s="198">
        <v>2469</v>
      </c>
      <c r="B14" s="94" t="s">
        <v>252</v>
      </c>
      <c r="C14" s="40">
        <v>307712</v>
      </c>
      <c r="D14" s="44">
        <v>100</v>
      </c>
      <c r="E14" s="40">
        <v>306987</v>
      </c>
      <c r="F14" s="44">
        <v>99.764390079034939</v>
      </c>
      <c r="G14" s="40">
        <v>229495</v>
      </c>
      <c r="H14" s="44">
        <v>74.581101809484196</v>
      </c>
      <c r="I14" s="40">
        <v>251108</v>
      </c>
      <c r="J14" s="44">
        <v>81.604877287853569</v>
      </c>
    </row>
    <row r="15" spans="1:10" x14ac:dyDescent="0.4">
      <c r="A15" s="198">
        <v>2611</v>
      </c>
      <c r="B15" s="94" t="s">
        <v>253</v>
      </c>
      <c r="C15" s="40">
        <v>404281</v>
      </c>
      <c r="D15" s="44">
        <v>100</v>
      </c>
      <c r="E15" s="40">
        <v>395857</v>
      </c>
      <c r="F15" s="44">
        <v>97.916300790786607</v>
      </c>
      <c r="G15" s="40">
        <v>330845</v>
      </c>
      <c r="H15" s="44">
        <v>81.835406561277921</v>
      </c>
      <c r="I15" s="40">
        <v>573598</v>
      </c>
      <c r="J15" s="44">
        <v>141.88101840056794</v>
      </c>
    </row>
    <row r="16" spans="1:10" x14ac:dyDescent="0.4">
      <c r="A16" s="196" t="s">
        <v>303</v>
      </c>
      <c r="B16" s="94" t="s">
        <v>254</v>
      </c>
      <c r="C16" s="40">
        <v>860981</v>
      </c>
      <c r="D16" s="44">
        <v>100</v>
      </c>
      <c r="E16" s="40">
        <v>784665</v>
      </c>
      <c r="F16" s="44">
        <v>91.136157476181239</v>
      </c>
      <c r="G16" s="40">
        <v>749585</v>
      </c>
      <c r="H16" s="44">
        <v>87.061735392534786</v>
      </c>
      <c r="I16" s="40">
        <v>801289</v>
      </c>
      <c r="J16" s="44">
        <v>93.066978249229663</v>
      </c>
    </row>
    <row r="17" spans="1:10" x14ac:dyDescent="0.4">
      <c r="A17" s="198">
        <v>1800</v>
      </c>
      <c r="B17" s="94" t="s">
        <v>132</v>
      </c>
      <c r="C17" s="40">
        <v>1206153</v>
      </c>
      <c r="D17" s="44">
        <v>100</v>
      </c>
      <c r="E17" s="40">
        <v>1262004</v>
      </c>
      <c r="F17" s="44">
        <v>104.63050707497308</v>
      </c>
      <c r="G17" s="40">
        <v>922139</v>
      </c>
      <c r="H17" s="44">
        <v>76.452904399358957</v>
      </c>
      <c r="I17" s="40">
        <v>1009586</v>
      </c>
      <c r="J17" s="44">
        <v>83.7029796385699</v>
      </c>
    </row>
    <row r="18" spans="1:10" x14ac:dyDescent="0.4">
      <c r="A18" s="198">
        <v>2200</v>
      </c>
      <c r="B18" s="94" t="s">
        <v>255</v>
      </c>
      <c r="C18" s="40">
        <v>5257824</v>
      </c>
      <c r="D18" s="44">
        <v>100</v>
      </c>
      <c r="E18" s="40">
        <v>4824789</v>
      </c>
      <c r="F18" s="44">
        <v>91.763988296299004</v>
      </c>
      <c r="G18" s="40">
        <v>5170265</v>
      </c>
      <c r="H18" s="44">
        <v>98.334691309560768</v>
      </c>
      <c r="I18" s="40">
        <v>5617817</v>
      </c>
      <c r="J18" s="44">
        <v>106.84680582689721</v>
      </c>
    </row>
    <row r="19" spans="1:10" x14ac:dyDescent="0.4">
      <c r="A19" s="198">
        <v>2900</v>
      </c>
      <c r="B19" s="94" t="s">
        <v>256</v>
      </c>
      <c r="C19" s="40">
        <v>7102404</v>
      </c>
      <c r="D19" s="44">
        <v>100</v>
      </c>
      <c r="E19" s="40">
        <v>6751047</v>
      </c>
      <c r="F19" s="44">
        <v>95.052984876669939</v>
      </c>
      <c r="G19" s="40">
        <v>5733189</v>
      </c>
      <c r="H19" s="44">
        <v>80.721809122657632</v>
      </c>
      <c r="I19" s="40">
        <v>5948795</v>
      </c>
      <c r="J19" s="44">
        <v>83.757485493644126</v>
      </c>
    </row>
    <row r="20" spans="1:10" x14ac:dyDescent="0.4">
      <c r="A20" s="196">
        <v>2800</v>
      </c>
      <c r="B20" s="94" t="s">
        <v>257</v>
      </c>
      <c r="C20" s="135">
        <v>787516</v>
      </c>
      <c r="D20" s="44">
        <v>100</v>
      </c>
      <c r="E20" s="135">
        <v>777148</v>
      </c>
      <c r="F20" s="44">
        <v>98.683455320272856</v>
      </c>
      <c r="G20" s="135">
        <v>707645</v>
      </c>
      <c r="H20" s="44">
        <v>89.857856856241654</v>
      </c>
      <c r="I20" s="135">
        <v>793316</v>
      </c>
      <c r="J20" s="44">
        <v>100.73649297284119</v>
      </c>
    </row>
    <row r="21" spans="1:10" x14ac:dyDescent="0.4">
      <c r="A21" s="196">
        <v>3000</v>
      </c>
      <c r="B21" s="94" t="s">
        <v>108</v>
      </c>
      <c r="C21" s="135">
        <v>6216391</v>
      </c>
      <c r="D21" s="44">
        <v>100</v>
      </c>
      <c r="E21" s="135">
        <v>5454885</v>
      </c>
      <c r="F21" s="44">
        <v>87.750030524141749</v>
      </c>
      <c r="G21" s="135">
        <v>4335936</v>
      </c>
      <c r="H21" s="44">
        <v>69.750052723517555</v>
      </c>
      <c r="I21" s="135">
        <v>6756951</v>
      </c>
      <c r="J21" s="44">
        <v>108.69572071640926</v>
      </c>
    </row>
    <row r="22" spans="1:10" x14ac:dyDescent="0.4">
      <c r="A22" s="198"/>
      <c r="B22" s="93"/>
      <c r="C22" s="55"/>
      <c r="D22" s="51"/>
      <c r="E22" s="55"/>
      <c r="F22" s="51"/>
      <c r="G22" s="55"/>
      <c r="H22" s="51"/>
      <c r="I22" s="55"/>
      <c r="J22" s="51"/>
    </row>
  </sheetData>
  <mergeCells count="5">
    <mergeCell ref="B2:B3"/>
    <mergeCell ref="C2:D2"/>
    <mergeCell ref="E2:F2"/>
    <mergeCell ref="G2:H2"/>
    <mergeCell ref="I2:J2"/>
  </mergeCells>
  <phoneticPr fontId="2"/>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INDEX</vt:lpstr>
      <vt:lpstr>第1表</vt:lpstr>
      <vt:lpstr>第2表・3表</vt:lpstr>
      <vt:lpstr>第4表①</vt:lpstr>
      <vt:lpstr>第4表②</vt:lpstr>
      <vt:lpstr>第5表</vt:lpstr>
      <vt:lpstr>第6表・7表</vt:lpstr>
      <vt:lpstr>第8表</vt:lpstr>
      <vt:lpstr>第4表①!Print_Area</vt:lpstr>
      <vt:lpstr>第6表・7表!Print_Area</vt:lpstr>
      <vt:lpstr>第8表!Print_Area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　照美</dc:creator>
  <cp:lastModifiedBy>沼田　照美</cp:lastModifiedBy>
  <cp:lastPrinted>2024-03-13T23:23:44Z</cp:lastPrinted>
  <dcterms:created xsi:type="dcterms:W3CDTF">2023-07-10T23:38:09Z</dcterms:created>
  <dcterms:modified xsi:type="dcterms:W3CDTF">2024-03-25T04:36:35Z</dcterms:modified>
</cp:coreProperties>
</file>