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92.168.100.53\share\各部\150_都市整備部\40_下水道課\00_課内共通フォルダ\190_通知・調査・照会\020_国・県\02　県市町村課\R6\20250204〆【２4（火）〆】公営企業に係る経営比較分析表（令和５年度）の分析等について\02_回答\修正版\"/>
    </mc:Choice>
  </mc:AlternateContent>
  <workbookProtection workbookAlgorithmName="SHA-512" workbookHashValue="QShKLeGrlzk5VLhJzg6p9Ioee/jjH+Vn+PDCnM1Lagu1OOiWPxWcB3CtDzflbUwG1iN9e62qixwPW9ULD/omwQ==" workbookSaltValue="+YFK4GemzGhGXCLHoqGR6w==" workbookSpinCount="100000" lockStructure="1"/>
  <bookViews>
    <workbookView xWindow="0" yWindow="0" windowWidth="23040" windowHeight="921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K85" i="4"/>
  <c r="J85" i="4"/>
  <c r="I85" i="4"/>
  <c r="F85" i="4"/>
  <c r="E85" i="4"/>
  <c r="AT10" i="4"/>
  <c r="AL10" i="4"/>
  <c r="I10" i="4"/>
  <c r="AL8" i="4"/>
  <c r="P8" i="4"/>
  <c r="I8" i="4"/>
</calcChain>
</file>

<file path=xl/sharedStrings.xml><?xml version="1.0" encoding="utf-8"?>
<sst xmlns="http://schemas.openxmlformats.org/spreadsheetml/2006/main" count="253" uniqueCount="115">
  <si>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</si>
  <si>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</si>
  <si>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</si>
  <si>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</si>
  <si>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</si>
  <si>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</si>
  <si>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</si>
  <si>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</si>
  <si>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</si>
  <si>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</si>
  <si>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</si>
  <si>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</si>
  <si>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</si>
  <si>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</si>
  <si>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</si>
  <si>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</si>
  <si>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</si>
  <si>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</si>
  <si>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</si>
  <si>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</si>
  <si>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</si>
  <si>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</si>
  <si>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</si>
  <si>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</si>
  <si>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</si>
  <si>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</si>
  <si>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</si>
  <si>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</si>
  <si>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</si>
  <si>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</si>
  <si>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</si>
  <si>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</si>
  <si>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</si>
  <si>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</si>
  <si>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</si>
  <si>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</si>
  <si>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</si>
  <si>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</si>
  <si>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</si>
  <si>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</si>
  <si>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</si>
  <si>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</si>
  <si>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</si>
  <si>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</si>
  <si>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</si>
  <si>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</si>
  <si>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</si>
  <si>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</si>
  <si>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</si>
  <si>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</si>
  <si>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</si>
  <si>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</si>
  <si>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</si>
  <si>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</si>
  <si>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</si>
  <si>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</si>
  <si>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</si>
  <si>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</si>
  <si>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</si>
  <si>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</si>
  <si>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</si>
  <si>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</si>
  <si>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</si>
  <si>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</si>
  <si>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</si>
  <si>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</si>
  <si>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</si>
  <si>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</si>
  <si>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</si>
  <si>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</si>
  <si>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</si>
  <si>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</si>
  <si>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</si>
  <si>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</si>
  <si>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</si>
  <si>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</si>
  <si>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</si>
  <si>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</si>
  <si>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</si>
  <si>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</si>
  <si>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</si>
  <si>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</si>
  <si>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</si>
  <si>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</si>
  <si>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</si>
  <si>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</si>
  <si>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</si>
  <si>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</si>
  <si>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</si>
  <si>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</si>
  <si>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</si>
  <si>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</si>
  <si>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</si>
  <si>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</si>
  <si>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</si>
  <si>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</si>
  <si>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新潟県　燕市</t>
  </si>
  <si>
    <t>法適用</t>
  </si>
  <si>
    <t>下水道事業</t>
  </si>
  <si>
    <t>公共下水道</t>
  </si>
  <si>
    <t>Bd1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</si>
  <si>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</si>
  <si>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</si>
  <si>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</si>
  <si>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</si>
  <si>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</si>
  <si>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</si>
  <si>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</si>
  <si>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</si>
  <si>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</si>
  <si>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</si>
  <si>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</si>
  <si>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令和10年度の概成に向け整備を進めており、下水道処理人口普及率は53.18％と前年度から0.47ポイント上昇しましたが、依然として低水準となっています。さらに燕市下水終末処理場が完成後45年を経過していることから、機械設備や電気設備の老朽化のため、ストックマネジメント計画に基づいて、引き続き改築更新に取り組みます。　　　　　　　　　　　　　　　　　　　　　　　①経常収支比率は、前年度と同等で100％を上回っている状態を保っているものの、使用料収入以外に依存している状況です。　　　　　　　　　　　　　　　　　　　　　　　　　　②累積欠損金比率は、累積欠損金がないため当該値は0％です。　　　　　　　　　　　　　　　　　　　　　　　　　　　　　　　　　　　　③流動比率は、前年度より3.28ポイント上がったものの、判断基準である100％を大きく下回っています。　　　　　　　　　　　　　　　　　　　　　　　　④企業債残高対事業規模比率は、前年度より35.62ポイント減少しましたが、類似団体と比べまだ高い状態であり、引続き企業債残高に留意した整備計画の検討が必要です。　　　　　　　　　　　　　　　　　　　　　　　　　　　　　　　　　　　⑤経費回収率は前年度より1.34ポイント減少し、汚水処理費を使用料収入で賄えていない状況であり、さらなる接続促進や使用料収入の確保などについての検討が必要です。　　　　　　　　　　　　　　　　　　　　　　　　　　　　　　　　　　　　　　　　　　　　　　　　　　　　　　　　　　　　　⑥汚水処理原価は、前年度と同等程度となっていますが、経営の採算性向上のため、効率的な汚水処理を行う必要があります。　　　　　　　　　　　　　　　　　　　　　　　　　　　　　　　　　　　⑦施設利用率は、前年度を0.7ポイント下回り、類似団体よりも低い状態が続いています。　　　　　　　　　　　　　　　　　　　　　　　　　　　　⑧水洗化率は、わずかな上昇傾向ですが、施設整備の進捗とともに、さらなる水洗化率向上の取り組みが必要です。</t>
    <phoneticPr fontId="4"/>
  </si>
  <si>
    <t>①下水終末処理場施設　　　　　　　　　　　　　　　　昭和54年1月の供用開始後、経年劣化が顕著な機械・電気設備についてストックマネジメント計画に基づく改築更新を行っています。　　　　　　　　　　　　　　　　　　　　　　　　　　　　　　　　　　　②管路施設　　　　　　　　　　　　　　　　　　　　　　　　　　　　　事業着手が最も早い合流区域の幹線管渠は、布設後46年以上を経過し、陥没等のリスクが高まっていることから、ストックマネジメント計画に基づき、改築更新を行っています。</t>
    <phoneticPr fontId="4"/>
  </si>
  <si>
    <t>下水終末処理場の施設や設備の老朽化が進み、改築更新などの必要箇所が増加する傾向にあることから、下水道施設全体の中長期的な施設状況を予測しながら、維持管理、改築を一体的に捉え、計画的・効率的に管理するためストックマネジメント計画を令和4年度・5年度で策定し、投資の合理化を図っています。　　　　　　　　　　　　　　　　　　　　　　　　　　　　　　　　　　　　　　　　また、令和2年4月から地方公営企業法の一部適用による公営企業会計に移行し、経営状況、資産等を正確に把握することが可能になったことや、ストックマネジメント計画による投資の合理化も踏まえながら、経営の効率化・健全化に向け、令和6年度に経営戦略の見直し、令和8年度からは下水道使用料を改定を予定しており、さらなる経営基盤の強化に取り組むこととしています。</t>
    <rPh sb="291" eb="293">
      <t>レイワ</t>
    </rPh>
    <rPh sb="306" eb="308">
      <t>レイワ</t>
    </rPh>
    <rPh sb="309" eb="311">
      <t>ネンド</t>
    </rPh>
    <rPh sb="314" eb="317">
      <t>ゲスイドウ</t>
    </rPh>
    <rPh sb="317" eb="320">
      <t>シヨウリョウ</t>
    </rPh>
    <rPh sb="321" eb="323">
      <t>カイテイ</t>
    </rPh>
    <rPh sb="324" eb="326">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</si>
</sst>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quot;-&quot;">
                  <c:v>0</c:v>
                </c:pt>
                <c:pt idx="1">
                  <c:v>0</c:v>
                </c:pt>
                <c:pt idx="2" formatCode="#,##0.00;&quot;△&quot;#,##0.00;&quot;-&quot;">
                  <c:v>0.14000000000000001</c:v>
                </c:pt>
                <c:pt idx="3" formatCode="#,##0.00;&quot;△&quot;#,##0.00;&quot;-&quot;">
                  <c:v>0.04</c:v>
                </c:pt>
                <c:pt idx="4" formatCode="#,##0.00;&quot;△&quot;#,##0.00;&quot;-&quot;">
                  <c:v>0.06</c:v>
                </c:pt>
              </c:numCache>
            </c:numRef>
          </c:val>
          <c:extLst>
            <c:ext xmlns:c16="http://schemas.microsoft.com/office/drawing/2014/chart" uri="{C3380CC4-5D6E-409C-BE32-E72D297353CC}">
              <c16:uniqueId val="{00000000-0A66-4F66-9AD9-D82A06C0B033}"/>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0.09</c:v>
                </c:pt>
                <c:pt idx="2">
                  <c:v>0.17</c:v>
                </c:pt>
                <c:pt idx="3">
                  <c:v>0.13</c:v>
                </c:pt>
                <c:pt idx="4">
                  <c:v>0.06</c:v>
                </c:pt>
              </c:numCache>
            </c:numRef>
          </c:val>
          <c:smooth val="0"/>
          <c:extLst>
            <c:ext xmlns:c16="http://schemas.microsoft.com/office/drawing/2014/chart" uri="{C3380CC4-5D6E-409C-BE32-E72D297353CC}">
              <c16:uniqueId val="{00000001-0A66-4F66-9AD9-D82A06C0B033}"/>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51.99</c:v>
                </c:pt>
                <c:pt idx="2">
                  <c:v>51.07</c:v>
                </c:pt>
                <c:pt idx="3">
                  <c:v>47.69</c:v>
                </c:pt>
                <c:pt idx="4">
                  <c:v>46.99</c:v>
                </c:pt>
              </c:numCache>
            </c:numRef>
          </c:val>
          <c:extLst>
            <c:ext xmlns:c16="http://schemas.microsoft.com/office/drawing/2014/chart" uri="{C3380CC4-5D6E-409C-BE32-E72D297353CC}">
              <c16:uniqueId val="{00000000-177E-4837-A386-152EA4BA4A6E}"/>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65.28</c:v>
                </c:pt>
                <c:pt idx="2">
                  <c:v>64.92</c:v>
                </c:pt>
                <c:pt idx="3">
                  <c:v>64.14</c:v>
                </c:pt>
                <c:pt idx="4">
                  <c:v>63.71</c:v>
                </c:pt>
              </c:numCache>
            </c:numRef>
          </c:val>
          <c:smooth val="0"/>
          <c:extLst>
            <c:ext xmlns:c16="http://schemas.microsoft.com/office/drawing/2014/chart" uri="{C3380CC4-5D6E-409C-BE32-E72D297353CC}">
              <c16:uniqueId val="{00000001-177E-4837-A386-152EA4BA4A6E}"/>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73.790000000000006</c:v>
                </c:pt>
                <c:pt idx="2">
                  <c:v>73.84</c:v>
                </c:pt>
                <c:pt idx="3">
                  <c:v>74.08</c:v>
                </c:pt>
                <c:pt idx="4">
                  <c:v>74.39</c:v>
                </c:pt>
              </c:numCache>
            </c:numRef>
          </c:val>
          <c:extLst>
            <c:ext xmlns:c16="http://schemas.microsoft.com/office/drawing/2014/chart" uri="{C3380CC4-5D6E-409C-BE32-E72D297353CC}">
              <c16:uniqueId val="{00000000-C5E6-4D4C-9DB9-F207BB041268}"/>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92.72</c:v>
                </c:pt>
                <c:pt idx="2">
                  <c:v>92.88</c:v>
                </c:pt>
                <c:pt idx="3">
                  <c:v>92.9</c:v>
                </c:pt>
                <c:pt idx="4">
                  <c:v>92.89</c:v>
                </c:pt>
              </c:numCache>
            </c:numRef>
          </c:val>
          <c:smooth val="0"/>
          <c:extLst>
            <c:ext xmlns:c16="http://schemas.microsoft.com/office/drawing/2014/chart" uri="{C3380CC4-5D6E-409C-BE32-E72D297353CC}">
              <c16:uniqueId val="{00000001-C5E6-4D4C-9DB9-F207BB041268}"/>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108.08</c:v>
                </c:pt>
                <c:pt idx="2">
                  <c:v>107.57</c:v>
                </c:pt>
                <c:pt idx="3">
                  <c:v>108.8</c:v>
                </c:pt>
                <c:pt idx="4">
                  <c:v>101.06</c:v>
                </c:pt>
              </c:numCache>
            </c:numRef>
          </c:val>
          <c:extLst>
            <c:ext xmlns:c16="http://schemas.microsoft.com/office/drawing/2014/chart" uri="{C3380CC4-5D6E-409C-BE32-E72D297353CC}">
              <c16:uniqueId val="{00000000-F17C-44F4-82D3-00D4F2872869}"/>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107.85</c:v>
                </c:pt>
                <c:pt idx="2">
                  <c:v>108.04</c:v>
                </c:pt>
                <c:pt idx="3">
                  <c:v>107.49</c:v>
                </c:pt>
                <c:pt idx="4">
                  <c:v>107.64</c:v>
                </c:pt>
              </c:numCache>
            </c:numRef>
          </c:val>
          <c:smooth val="0"/>
          <c:extLst>
            <c:ext xmlns:c16="http://schemas.microsoft.com/office/drawing/2014/chart" uri="{C3380CC4-5D6E-409C-BE32-E72D297353CC}">
              <c16:uniqueId val="{00000001-F17C-44F4-82D3-00D4F2872869}"/>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3.52</c:v>
                </c:pt>
                <c:pt idx="2">
                  <c:v>6.92</c:v>
                </c:pt>
                <c:pt idx="3">
                  <c:v>10.08</c:v>
                </c:pt>
                <c:pt idx="4">
                  <c:v>12.96</c:v>
                </c:pt>
              </c:numCache>
            </c:numRef>
          </c:val>
          <c:extLst>
            <c:ext xmlns:c16="http://schemas.microsoft.com/office/drawing/2014/chart" uri="{C3380CC4-5D6E-409C-BE32-E72D297353CC}">
              <c16:uniqueId val="{00000000-8123-4CD8-8281-C0F356B2A86C}"/>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23.79</c:v>
                </c:pt>
                <c:pt idx="2">
                  <c:v>25.66</c:v>
                </c:pt>
                <c:pt idx="3">
                  <c:v>27.46</c:v>
                </c:pt>
                <c:pt idx="4">
                  <c:v>29.93</c:v>
                </c:pt>
              </c:numCache>
            </c:numRef>
          </c:val>
          <c:smooth val="0"/>
          <c:extLst>
            <c:ext xmlns:c16="http://schemas.microsoft.com/office/drawing/2014/chart" uri="{C3380CC4-5D6E-409C-BE32-E72D297353CC}">
              <c16:uniqueId val="{00000001-8123-4CD8-8281-C0F356B2A86C}"/>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formatCode="#,##0.00;&quot;△&quot;#,##0.00;&quot;-&quot;">
                  <c:v>0</c:v>
                </c:pt>
                <c:pt idx="1">
                  <c:v>0</c:v>
                </c:pt>
                <c:pt idx="2" formatCode="#,##0.00;&quot;△&quot;#,##0.00;&quot;-&quot;">
                  <c:v>1.1200000000000001</c:v>
                </c:pt>
                <c:pt idx="3" formatCode="#,##0.00;&quot;△&quot;#,##0.00;&quot;-&quot;">
                  <c:v>1.42</c:v>
                </c:pt>
                <c:pt idx="4" formatCode="#,##0.00;&quot;△&quot;#,##0.00;&quot;-&quot;">
                  <c:v>1.84</c:v>
                </c:pt>
              </c:numCache>
            </c:numRef>
          </c:val>
          <c:extLst>
            <c:ext xmlns:c16="http://schemas.microsoft.com/office/drawing/2014/chart" uri="{C3380CC4-5D6E-409C-BE32-E72D297353CC}">
              <c16:uniqueId val="{00000000-BD9E-49D7-A40F-0266C3585506}"/>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1.22</c:v>
                </c:pt>
                <c:pt idx="2">
                  <c:v>1.61</c:v>
                </c:pt>
                <c:pt idx="3">
                  <c:v>2.08</c:v>
                </c:pt>
                <c:pt idx="4">
                  <c:v>2.74</c:v>
                </c:pt>
              </c:numCache>
            </c:numRef>
          </c:val>
          <c:smooth val="0"/>
          <c:extLst>
            <c:ext xmlns:c16="http://schemas.microsoft.com/office/drawing/2014/chart" uri="{C3380CC4-5D6E-409C-BE32-E72D297353CC}">
              <c16:uniqueId val="{00000001-BD9E-49D7-A40F-0266C3585506}"/>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E8C2-4F96-B7EA-BDCFB4378317}"/>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4.72</c:v>
                </c:pt>
                <c:pt idx="2">
                  <c:v>4.49</c:v>
                </c:pt>
                <c:pt idx="3">
                  <c:v>5.41</c:v>
                </c:pt>
                <c:pt idx="4">
                  <c:v>5.61</c:v>
                </c:pt>
              </c:numCache>
            </c:numRef>
          </c:val>
          <c:smooth val="0"/>
          <c:extLst>
            <c:ext xmlns:c16="http://schemas.microsoft.com/office/drawing/2014/chart" uri="{C3380CC4-5D6E-409C-BE32-E72D297353CC}">
              <c16:uniqueId val="{00000001-E8C2-4F96-B7EA-BDCFB4378317}"/>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16.36</c:v>
                </c:pt>
                <c:pt idx="2">
                  <c:v>19.190000000000001</c:v>
                </c:pt>
                <c:pt idx="3">
                  <c:v>18.27</c:v>
                </c:pt>
                <c:pt idx="4">
                  <c:v>21.55</c:v>
                </c:pt>
              </c:numCache>
            </c:numRef>
          </c:val>
          <c:extLst>
            <c:ext xmlns:c16="http://schemas.microsoft.com/office/drawing/2014/chart" uri="{C3380CC4-5D6E-409C-BE32-E72D297353CC}">
              <c16:uniqueId val="{00000000-27BF-46AD-A010-C59646C79861}"/>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67.930000000000007</c:v>
                </c:pt>
                <c:pt idx="2">
                  <c:v>68.53</c:v>
                </c:pt>
                <c:pt idx="3">
                  <c:v>69.180000000000007</c:v>
                </c:pt>
                <c:pt idx="4">
                  <c:v>76.319999999999993</c:v>
                </c:pt>
              </c:numCache>
            </c:numRef>
          </c:val>
          <c:smooth val="0"/>
          <c:extLst>
            <c:ext xmlns:c16="http://schemas.microsoft.com/office/drawing/2014/chart" uri="{C3380CC4-5D6E-409C-BE32-E72D297353CC}">
              <c16:uniqueId val="{00000001-27BF-46AD-A010-C59646C79861}"/>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5697.49</c:v>
                </c:pt>
                <c:pt idx="2">
                  <c:v>1451.29</c:v>
                </c:pt>
                <c:pt idx="3">
                  <c:v>1387.4</c:v>
                </c:pt>
                <c:pt idx="4">
                  <c:v>1351.78</c:v>
                </c:pt>
              </c:numCache>
            </c:numRef>
          </c:val>
          <c:extLst>
            <c:ext xmlns:c16="http://schemas.microsoft.com/office/drawing/2014/chart" uri="{C3380CC4-5D6E-409C-BE32-E72D297353CC}">
              <c16:uniqueId val="{00000000-A599-4AD4-BFB3-F82EFC378FAF}"/>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857.88</c:v>
                </c:pt>
                <c:pt idx="2">
                  <c:v>825.1</c:v>
                </c:pt>
                <c:pt idx="3">
                  <c:v>789.87</c:v>
                </c:pt>
                <c:pt idx="4">
                  <c:v>749.43</c:v>
                </c:pt>
              </c:numCache>
            </c:numRef>
          </c:val>
          <c:smooth val="0"/>
          <c:extLst>
            <c:ext xmlns:c16="http://schemas.microsoft.com/office/drawing/2014/chart" uri="{C3380CC4-5D6E-409C-BE32-E72D297353CC}">
              <c16:uniqueId val="{00000001-A599-4AD4-BFB3-F82EFC378FAF}"/>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63.46</c:v>
                </c:pt>
                <c:pt idx="2">
                  <c:v>61.65</c:v>
                </c:pt>
                <c:pt idx="3">
                  <c:v>62.78</c:v>
                </c:pt>
                <c:pt idx="4">
                  <c:v>61.44</c:v>
                </c:pt>
              </c:numCache>
            </c:numRef>
          </c:val>
          <c:extLst>
            <c:ext xmlns:c16="http://schemas.microsoft.com/office/drawing/2014/chart" uri="{C3380CC4-5D6E-409C-BE32-E72D297353CC}">
              <c16:uniqueId val="{00000000-B55F-4A00-9D5A-C73140C5A267}"/>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94.97</c:v>
                </c:pt>
                <c:pt idx="2">
                  <c:v>97.07</c:v>
                </c:pt>
                <c:pt idx="3">
                  <c:v>98.06</c:v>
                </c:pt>
                <c:pt idx="4">
                  <c:v>98.46</c:v>
                </c:pt>
              </c:numCache>
            </c:numRef>
          </c:val>
          <c:smooth val="0"/>
          <c:extLst>
            <c:ext xmlns:c16="http://schemas.microsoft.com/office/drawing/2014/chart" uri="{C3380CC4-5D6E-409C-BE32-E72D297353CC}">
              <c16:uniqueId val="{00000001-B55F-4A00-9D5A-C73140C5A267}"/>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158.65</c:v>
                </c:pt>
                <c:pt idx="2">
                  <c:v>163.13999999999999</c:v>
                </c:pt>
                <c:pt idx="3">
                  <c:v>160.12</c:v>
                </c:pt>
                <c:pt idx="4">
                  <c:v>162.46</c:v>
                </c:pt>
              </c:numCache>
            </c:numRef>
          </c:val>
          <c:extLst>
            <c:ext xmlns:c16="http://schemas.microsoft.com/office/drawing/2014/chart" uri="{C3380CC4-5D6E-409C-BE32-E72D297353CC}">
              <c16:uniqueId val="{00000000-EB81-4FC1-BF1E-85BA7253E64B}"/>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159.49</c:v>
                </c:pt>
                <c:pt idx="2">
                  <c:v>157.81</c:v>
                </c:pt>
                <c:pt idx="3">
                  <c:v>157.37</c:v>
                </c:pt>
                <c:pt idx="4">
                  <c:v>157.44999999999999</c:v>
                </c:pt>
              </c:numCache>
            </c:numRef>
          </c:val>
          <c:smooth val="0"/>
          <c:extLst>
            <c:ext xmlns:c16="http://schemas.microsoft.com/office/drawing/2014/chart" uri="{C3380CC4-5D6E-409C-BE32-E72D297353CC}">
              <c16:uniqueId val="{00000001-EB81-4FC1-BF1E-85BA7253E64B}"/>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10" zoomScale="55" zoomScaleNormal="55"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row>
    <row r="3" spans="1:78"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row>
    <row r="4" spans="1:78"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0" t="str">
        <f>データ!H6</f>
        <v>新潟県　燕市</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9" t="s">
        <v>1</v>
      </c>
      <c r="C7" s="59"/>
      <c r="D7" s="59"/>
      <c r="E7" s="59"/>
      <c r="F7" s="59"/>
      <c r="G7" s="59"/>
      <c r="H7" s="59"/>
      <c r="I7" s="59" t="s">
        <v>2</v>
      </c>
      <c r="J7" s="59"/>
      <c r="K7" s="59"/>
      <c r="L7" s="59"/>
      <c r="M7" s="59"/>
      <c r="N7" s="59"/>
      <c r="O7" s="59"/>
      <c r="P7" s="59" t="s">
        <v>3</v>
      </c>
      <c r="Q7" s="59"/>
      <c r="R7" s="59"/>
      <c r="S7" s="59"/>
      <c r="T7" s="59"/>
      <c r="U7" s="59"/>
      <c r="V7" s="59"/>
      <c r="W7" s="59" t="s">
        <v>4</v>
      </c>
      <c r="X7" s="59"/>
      <c r="Y7" s="59"/>
      <c r="Z7" s="59"/>
      <c r="AA7" s="59"/>
      <c r="AB7" s="59"/>
      <c r="AC7" s="59"/>
      <c r="AD7" s="59" t="s">
        <v>5</v>
      </c>
      <c r="AE7" s="59"/>
      <c r="AF7" s="59"/>
      <c r="AG7" s="59"/>
      <c r="AH7" s="59"/>
      <c r="AI7" s="59"/>
      <c r="AJ7" s="59"/>
      <c r="AK7" s="3"/>
      <c r="AL7" s="59" t="s">
        <v>6</v>
      </c>
      <c r="AM7" s="59"/>
      <c r="AN7" s="59"/>
      <c r="AO7" s="59"/>
      <c r="AP7" s="59"/>
      <c r="AQ7" s="59"/>
      <c r="AR7" s="59"/>
      <c r="AS7" s="59"/>
      <c r="AT7" s="59" t="s">
        <v>7</v>
      </c>
      <c r="AU7" s="59"/>
      <c r="AV7" s="59"/>
      <c r="AW7" s="59"/>
      <c r="AX7" s="59"/>
      <c r="AY7" s="59"/>
      <c r="AZ7" s="59"/>
      <c r="BA7" s="59"/>
      <c r="BB7" s="59" t="s">
        <v>8</v>
      </c>
      <c r="BC7" s="59"/>
      <c r="BD7" s="59"/>
      <c r="BE7" s="59"/>
      <c r="BF7" s="59"/>
      <c r="BG7" s="59"/>
      <c r="BH7" s="59"/>
      <c r="BI7" s="59"/>
      <c r="BJ7" s="3"/>
      <c r="BK7" s="3"/>
      <c r="BL7" s="62" t="s">
        <v>9</v>
      </c>
      <c r="BM7" s="63"/>
      <c r="BN7" s="63"/>
      <c r="BO7" s="63"/>
      <c r="BP7" s="63"/>
      <c r="BQ7" s="63"/>
      <c r="BR7" s="63"/>
      <c r="BS7" s="63"/>
      <c r="BT7" s="63"/>
      <c r="BU7" s="63"/>
      <c r="BV7" s="63"/>
      <c r="BW7" s="63"/>
      <c r="BX7" s="63"/>
      <c r="BY7" s="64"/>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Bd1</v>
      </c>
      <c r="X8" s="65"/>
      <c r="Y8" s="65"/>
      <c r="Z8" s="65"/>
      <c r="AA8" s="65"/>
      <c r="AB8" s="65"/>
      <c r="AC8" s="65"/>
      <c r="AD8" s="66" t="str">
        <f>データ!$M$6</f>
        <v>非設置</v>
      </c>
      <c r="AE8" s="66"/>
      <c r="AF8" s="66"/>
      <c r="AG8" s="66"/>
      <c r="AH8" s="66"/>
      <c r="AI8" s="66"/>
      <c r="AJ8" s="66"/>
      <c r="AK8" s="3"/>
      <c r="AL8" s="54">
        <f>データ!S6</f>
        <v>76712</v>
      </c>
      <c r="AM8" s="54"/>
      <c r="AN8" s="54"/>
      <c r="AO8" s="54"/>
      <c r="AP8" s="54"/>
      <c r="AQ8" s="54"/>
      <c r="AR8" s="54"/>
      <c r="AS8" s="54"/>
      <c r="AT8" s="53">
        <f>データ!T6</f>
        <v>110.94</v>
      </c>
      <c r="AU8" s="53"/>
      <c r="AV8" s="53"/>
      <c r="AW8" s="53"/>
      <c r="AX8" s="53"/>
      <c r="AY8" s="53"/>
      <c r="AZ8" s="53"/>
      <c r="BA8" s="53"/>
      <c r="BB8" s="53">
        <f>データ!U6</f>
        <v>691.47</v>
      </c>
      <c r="BC8" s="53"/>
      <c r="BD8" s="53"/>
      <c r="BE8" s="53"/>
      <c r="BF8" s="53"/>
      <c r="BG8" s="53"/>
      <c r="BH8" s="53"/>
      <c r="BI8" s="53"/>
      <c r="BJ8" s="3"/>
      <c r="BK8" s="3"/>
      <c r="BL8" s="67" t="s">
        <v>10</v>
      </c>
      <c r="BM8" s="68"/>
      <c r="BN8" s="57" t="s">
        <v>11</v>
      </c>
      <c r="BO8" s="57"/>
      <c r="BP8" s="57"/>
      <c r="BQ8" s="57"/>
      <c r="BR8" s="57"/>
      <c r="BS8" s="57"/>
      <c r="BT8" s="57"/>
      <c r="BU8" s="57"/>
      <c r="BV8" s="57"/>
      <c r="BW8" s="57"/>
      <c r="BX8" s="57"/>
      <c r="BY8" s="58"/>
    </row>
    <row r="9" spans="1:78" ht="18.75" customHeight="1" x14ac:dyDescent="0.15">
      <c r="A9" s="2"/>
      <c r="B9" s="59" t="s">
        <v>12</v>
      </c>
      <c r="C9" s="59"/>
      <c r="D9" s="59"/>
      <c r="E9" s="59"/>
      <c r="F9" s="59"/>
      <c r="G9" s="59"/>
      <c r="H9" s="59"/>
      <c r="I9" s="59" t="s">
        <v>13</v>
      </c>
      <c r="J9" s="59"/>
      <c r="K9" s="59"/>
      <c r="L9" s="59"/>
      <c r="M9" s="59"/>
      <c r="N9" s="59"/>
      <c r="O9" s="59"/>
      <c r="P9" s="59" t="s">
        <v>14</v>
      </c>
      <c r="Q9" s="59"/>
      <c r="R9" s="59"/>
      <c r="S9" s="59"/>
      <c r="T9" s="59"/>
      <c r="U9" s="59"/>
      <c r="V9" s="59"/>
      <c r="W9" s="59" t="s">
        <v>15</v>
      </c>
      <c r="X9" s="59"/>
      <c r="Y9" s="59"/>
      <c r="Z9" s="59"/>
      <c r="AA9" s="59"/>
      <c r="AB9" s="59"/>
      <c r="AC9" s="59"/>
      <c r="AD9" s="59" t="s">
        <v>16</v>
      </c>
      <c r="AE9" s="59"/>
      <c r="AF9" s="59"/>
      <c r="AG9" s="59"/>
      <c r="AH9" s="59"/>
      <c r="AI9" s="59"/>
      <c r="AJ9" s="59"/>
      <c r="AK9" s="3"/>
      <c r="AL9" s="59" t="s">
        <v>17</v>
      </c>
      <c r="AM9" s="59"/>
      <c r="AN9" s="59"/>
      <c r="AO9" s="59"/>
      <c r="AP9" s="59"/>
      <c r="AQ9" s="59"/>
      <c r="AR9" s="59"/>
      <c r="AS9" s="59"/>
      <c r="AT9" s="59" t="s">
        <v>18</v>
      </c>
      <c r="AU9" s="59"/>
      <c r="AV9" s="59"/>
      <c r="AW9" s="59"/>
      <c r="AX9" s="59"/>
      <c r="AY9" s="59"/>
      <c r="AZ9" s="59"/>
      <c r="BA9" s="59"/>
      <c r="BB9" s="59" t="s">
        <v>19</v>
      </c>
      <c r="BC9" s="59"/>
      <c r="BD9" s="59"/>
      <c r="BE9" s="59"/>
      <c r="BF9" s="59"/>
      <c r="BG9" s="59"/>
      <c r="BH9" s="59"/>
      <c r="BI9" s="59"/>
      <c r="BJ9" s="3"/>
      <c r="BK9" s="3"/>
      <c r="BL9" s="60" t="s">
        <v>20</v>
      </c>
      <c r="BM9" s="61"/>
      <c r="BN9" s="51" t="s">
        <v>21</v>
      </c>
      <c r="BO9" s="51"/>
      <c r="BP9" s="51"/>
      <c r="BQ9" s="51"/>
      <c r="BR9" s="51"/>
      <c r="BS9" s="51"/>
      <c r="BT9" s="51"/>
      <c r="BU9" s="51"/>
      <c r="BV9" s="51"/>
      <c r="BW9" s="51"/>
      <c r="BX9" s="51"/>
      <c r="BY9" s="52"/>
    </row>
    <row r="10" spans="1:78" ht="18.75" customHeight="1" x14ac:dyDescent="0.15">
      <c r="A10" s="2"/>
      <c r="B10" s="53" t="str">
        <f>データ!N6</f>
        <v>-</v>
      </c>
      <c r="C10" s="53"/>
      <c r="D10" s="53"/>
      <c r="E10" s="53"/>
      <c r="F10" s="53"/>
      <c r="G10" s="53"/>
      <c r="H10" s="53"/>
      <c r="I10" s="53">
        <f>データ!O6</f>
        <v>51.06</v>
      </c>
      <c r="J10" s="53"/>
      <c r="K10" s="53"/>
      <c r="L10" s="53"/>
      <c r="M10" s="53"/>
      <c r="N10" s="53"/>
      <c r="O10" s="53"/>
      <c r="P10" s="53">
        <f>データ!P6</f>
        <v>53.18</v>
      </c>
      <c r="Q10" s="53"/>
      <c r="R10" s="53"/>
      <c r="S10" s="53"/>
      <c r="T10" s="53"/>
      <c r="U10" s="53"/>
      <c r="V10" s="53"/>
      <c r="W10" s="53">
        <f>データ!Q6</f>
        <v>62.64</v>
      </c>
      <c r="X10" s="53"/>
      <c r="Y10" s="53"/>
      <c r="Z10" s="53"/>
      <c r="AA10" s="53"/>
      <c r="AB10" s="53"/>
      <c r="AC10" s="53"/>
      <c r="AD10" s="54">
        <f>データ!R6</f>
        <v>1958</v>
      </c>
      <c r="AE10" s="54"/>
      <c r="AF10" s="54"/>
      <c r="AG10" s="54"/>
      <c r="AH10" s="54"/>
      <c r="AI10" s="54"/>
      <c r="AJ10" s="54"/>
      <c r="AK10" s="2"/>
      <c r="AL10" s="54">
        <f>データ!V6</f>
        <v>40590</v>
      </c>
      <c r="AM10" s="54"/>
      <c r="AN10" s="54"/>
      <c r="AO10" s="54"/>
      <c r="AP10" s="54"/>
      <c r="AQ10" s="54"/>
      <c r="AR10" s="54"/>
      <c r="AS10" s="54"/>
      <c r="AT10" s="53">
        <f>データ!W6</f>
        <v>10.62</v>
      </c>
      <c r="AU10" s="53"/>
      <c r="AV10" s="53"/>
      <c r="AW10" s="53"/>
      <c r="AX10" s="53"/>
      <c r="AY10" s="53"/>
      <c r="AZ10" s="53"/>
      <c r="BA10" s="53"/>
      <c r="BB10" s="53">
        <f>データ!X6</f>
        <v>3822.03</v>
      </c>
      <c r="BC10" s="53"/>
      <c r="BD10" s="53"/>
      <c r="BE10" s="53"/>
      <c r="BF10" s="53"/>
      <c r="BG10" s="53"/>
      <c r="BH10" s="53"/>
      <c r="BI10" s="53"/>
      <c r="BJ10" s="2"/>
      <c r="BK10" s="2"/>
      <c r="BL10" s="55" t="s">
        <v>22</v>
      </c>
      <c r="BM10" s="56"/>
      <c r="BN10" s="44" t="s">
        <v>23</v>
      </c>
      <c r="BO10" s="44"/>
      <c r="BP10" s="44"/>
      <c r="BQ10" s="44"/>
      <c r="BR10" s="44"/>
      <c r="BS10" s="44"/>
      <c r="BT10" s="44"/>
      <c r="BU10" s="44"/>
      <c r="BV10" s="44"/>
      <c r="BW10" s="44"/>
      <c r="BX10" s="44"/>
      <c r="BY10" s="4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6" t="s">
        <v>24</v>
      </c>
      <c r="BM11" s="46"/>
      <c r="BN11" s="46"/>
      <c r="BO11" s="46"/>
      <c r="BP11" s="46"/>
      <c r="BQ11" s="46"/>
      <c r="BR11" s="46"/>
      <c r="BS11" s="46"/>
      <c r="BT11" s="46"/>
      <c r="BU11" s="46"/>
      <c r="BV11" s="46"/>
      <c r="BW11" s="46"/>
      <c r="BX11" s="46"/>
      <c r="BY11" s="46"/>
      <c r="BZ11" s="4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6"/>
      <c r="BM12" s="46"/>
      <c r="BN12" s="46"/>
      <c r="BO12" s="46"/>
      <c r="BP12" s="46"/>
      <c r="BQ12" s="46"/>
      <c r="BR12" s="46"/>
      <c r="BS12" s="46"/>
      <c r="BT12" s="46"/>
      <c r="BU12" s="46"/>
      <c r="BV12" s="46"/>
      <c r="BW12" s="46"/>
      <c r="BX12" s="46"/>
      <c r="BY12" s="46"/>
      <c r="BZ12" s="4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7"/>
      <c r="BM13" s="47"/>
      <c r="BN13" s="47"/>
      <c r="BO13" s="47"/>
      <c r="BP13" s="47"/>
      <c r="BQ13" s="47"/>
      <c r="BR13" s="47"/>
      <c r="BS13" s="47"/>
      <c r="BT13" s="47"/>
      <c r="BU13" s="47"/>
      <c r="BV13" s="47"/>
      <c r="BW13" s="47"/>
      <c r="BX13" s="47"/>
      <c r="BY13" s="47"/>
      <c r="BZ13" s="47"/>
    </row>
    <row r="14" spans="1:78" ht="13.5" customHeight="1" x14ac:dyDescent="0.15">
      <c r="A14" s="2"/>
      <c r="B14" s="48" t="s">
        <v>25</v>
      </c>
      <c r="C14" s="49"/>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C14" s="49"/>
      <c r="BD14" s="49"/>
      <c r="BE14" s="49"/>
      <c r="BF14" s="49"/>
      <c r="BG14" s="49"/>
      <c r="BH14" s="49"/>
      <c r="BI14" s="49"/>
      <c r="BJ14" s="50"/>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79" t="s">
        <v>112</v>
      </c>
      <c r="BM16" s="80"/>
      <c r="BN16" s="80"/>
      <c r="BO16" s="80"/>
      <c r="BP16" s="80"/>
      <c r="BQ16" s="80"/>
      <c r="BR16" s="80"/>
      <c r="BS16" s="80"/>
      <c r="BT16" s="80"/>
      <c r="BU16" s="80"/>
      <c r="BV16" s="80"/>
      <c r="BW16" s="80"/>
      <c r="BX16" s="80"/>
      <c r="BY16" s="80"/>
      <c r="BZ16" s="8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79"/>
      <c r="BM17" s="80"/>
      <c r="BN17" s="80"/>
      <c r="BO17" s="80"/>
      <c r="BP17" s="80"/>
      <c r="BQ17" s="80"/>
      <c r="BR17" s="80"/>
      <c r="BS17" s="80"/>
      <c r="BT17" s="80"/>
      <c r="BU17" s="80"/>
      <c r="BV17" s="80"/>
      <c r="BW17" s="80"/>
      <c r="BX17" s="80"/>
      <c r="BY17" s="80"/>
      <c r="BZ17" s="8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79"/>
      <c r="BM18" s="80"/>
      <c r="BN18" s="80"/>
      <c r="BO18" s="80"/>
      <c r="BP18" s="80"/>
      <c r="BQ18" s="80"/>
      <c r="BR18" s="80"/>
      <c r="BS18" s="80"/>
      <c r="BT18" s="80"/>
      <c r="BU18" s="80"/>
      <c r="BV18" s="80"/>
      <c r="BW18" s="80"/>
      <c r="BX18" s="80"/>
      <c r="BY18" s="80"/>
      <c r="BZ18" s="8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79"/>
      <c r="BM19" s="80"/>
      <c r="BN19" s="80"/>
      <c r="BO19" s="80"/>
      <c r="BP19" s="80"/>
      <c r="BQ19" s="80"/>
      <c r="BR19" s="80"/>
      <c r="BS19" s="80"/>
      <c r="BT19" s="80"/>
      <c r="BU19" s="80"/>
      <c r="BV19" s="80"/>
      <c r="BW19" s="80"/>
      <c r="BX19" s="80"/>
      <c r="BY19" s="80"/>
      <c r="BZ19" s="8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79"/>
      <c r="BM20" s="80"/>
      <c r="BN20" s="80"/>
      <c r="BO20" s="80"/>
      <c r="BP20" s="80"/>
      <c r="BQ20" s="80"/>
      <c r="BR20" s="80"/>
      <c r="BS20" s="80"/>
      <c r="BT20" s="80"/>
      <c r="BU20" s="80"/>
      <c r="BV20" s="80"/>
      <c r="BW20" s="80"/>
      <c r="BX20" s="80"/>
      <c r="BY20" s="80"/>
      <c r="BZ20" s="8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79"/>
      <c r="BM21" s="80"/>
      <c r="BN21" s="80"/>
      <c r="BO21" s="80"/>
      <c r="BP21" s="80"/>
      <c r="BQ21" s="80"/>
      <c r="BR21" s="80"/>
      <c r="BS21" s="80"/>
      <c r="BT21" s="80"/>
      <c r="BU21" s="80"/>
      <c r="BV21" s="80"/>
      <c r="BW21" s="80"/>
      <c r="BX21" s="80"/>
      <c r="BY21" s="80"/>
      <c r="BZ21" s="8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79"/>
      <c r="BM22" s="80"/>
      <c r="BN22" s="80"/>
      <c r="BO22" s="80"/>
      <c r="BP22" s="80"/>
      <c r="BQ22" s="80"/>
      <c r="BR22" s="80"/>
      <c r="BS22" s="80"/>
      <c r="BT22" s="80"/>
      <c r="BU22" s="80"/>
      <c r="BV22" s="80"/>
      <c r="BW22" s="80"/>
      <c r="BX22" s="80"/>
      <c r="BY22" s="80"/>
      <c r="BZ22" s="8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79"/>
      <c r="BM23" s="80"/>
      <c r="BN23" s="80"/>
      <c r="BO23" s="80"/>
      <c r="BP23" s="80"/>
      <c r="BQ23" s="80"/>
      <c r="BR23" s="80"/>
      <c r="BS23" s="80"/>
      <c r="BT23" s="80"/>
      <c r="BU23" s="80"/>
      <c r="BV23" s="80"/>
      <c r="BW23" s="80"/>
      <c r="BX23" s="80"/>
      <c r="BY23" s="80"/>
      <c r="BZ23" s="8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79"/>
      <c r="BM24" s="80"/>
      <c r="BN24" s="80"/>
      <c r="BO24" s="80"/>
      <c r="BP24" s="80"/>
      <c r="BQ24" s="80"/>
      <c r="BR24" s="80"/>
      <c r="BS24" s="80"/>
      <c r="BT24" s="80"/>
      <c r="BU24" s="80"/>
      <c r="BV24" s="80"/>
      <c r="BW24" s="80"/>
      <c r="BX24" s="80"/>
      <c r="BY24" s="80"/>
      <c r="BZ24" s="8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79"/>
      <c r="BM25" s="80"/>
      <c r="BN25" s="80"/>
      <c r="BO25" s="80"/>
      <c r="BP25" s="80"/>
      <c r="BQ25" s="80"/>
      <c r="BR25" s="80"/>
      <c r="BS25" s="80"/>
      <c r="BT25" s="80"/>
      <c r="BU25" s="80"/>
      <c r="BV25" s="80"/>
      <c r="BW25" s="80"/>
      <c r="BX25" s="80"/>
      <c r="BY25" s="80"/>
      <c r="BZ25" s="8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79"/>
      <c r="BM26" s="80"/>
      <c r="BN26" s="80"/>
      <c r="BO26" s="80"/>
      <c r="BP26" s="80"/>
      <c r="BQ26" s="80"/>
      <c r="BR26" s="80"/>
      <c r="BS26" s="80"/>
      <c r="BT26" s="80"/>
      <c r="BU26" s="80"/>
      <c r="BV26" s="80"/>
      <c r="BW26" s="80"/>
      <c r="BX26" s="80"/>
      <c r="BY26" s="80"/>
      <c r="BZ26" s="8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79"/>
      <c r="BM27" s="80"/>
      <c r="BN27" s="80"/>
      <c r="BO27" s="80"/>
      <c r="BP27" s="80"/>
      <c r="BQ27" s="80"/>
      <c r="BR27" s="80"/>
      <c r="BS27" s="80"/>
      <c r="BT27" s="80"/>
      <c r="BU27" s="80"/>
      <c r="BV27" s="80"/>
      <c r="BW27" s="80"/>
      <c r="BX27" s="80"/>
      <c r="BY27" s="80"/>
      <c r="BZ27" s="8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79"/>
      <c r="BM28" s="80"/>
      <c r="BN28" s="80"/>
      <c r="BO28" s="80"/>
      <c r="BP28" s="80"/>
      <c r="BQ28" s="80"/>
      <c r="BR28" s="80"/>
      <c r="BS28" s="80"/>
      <c r="BT28" s="80"/>
      <c r="BU28" s="80"/>
      <c r="BV28" s="80"/>
      <c r="BW28" s="80"/>
      <c r="BX28" s="80"/>
      <c r="BY28" s="80"/>
      <c r="BZ28" s="8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79"/>
      <c r="BM29" s="80"/>
      <c r="BN29" s="80"/>
      <c r="BO29" s="80"/>
      <c r="BP29" s="80"/>
      <c r="BQ29" s="80"/>
      <c r="BR29" s="80"/>
      <c r="BS29" s="80"/>
      <c r="BT29" s="80"/>
      <c r="BU29" s="80"/>
      <c r="BV29" s="80"/>
      <c r="BW29" s="80"/>
      <c r="BX29" s="80"/>
      <c r="BY29" s="80"/>
      <c r="BZ29" s="8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79"/>
      <c r="BM30" s="80"/>
      <c r="BN30" s="80"/>
      <c r="BO30" s="80"/>
      <c r="BP30" s="80"/>
      <c r="BQ30" s="80"/>
      <c r="BR30" s="80"/>
      <c r="BS30" s="80"/>
      <c r="BT30" s="80"/>
      <c r="BU30" s="80"/>
      <c r="BV30" s="80"/>
      <c r="BW30" s="80"/>
      <c r="BX30" s="80"/>
      <c r="BY30" s="80"/>
      <c r="BZ30" s="8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79"/>
      <c r="BM31" s="80"/>
      <c r="BN31" s="80"/>
      <c r="BO31" s="80"/>
      <c r="BP31" s="80"/>
      <c r="BQ31" s="80"/>
      <c r="BR31" s="80"/>
      <c r="BS31" s="80"/>
      <c r="BT31" s="80"/>
      <c r="BU31" s="80"/>
      <c r="BV31" s="80"/>
      <c r="BW31" s="80"/>
      <c r="BX31" s="80"/>
      <c r="BY31" s="80"/>
      <c r="BZ31" s="8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79"/>
      <c r="BM32" s="80"/>
      <c r="BN32" s="80"/>
      <c r="BO32" s="80"/>
      <c r="BP32" s="80"/>
      <c r="BQ32" s="80"/>
      <c r="BR32" s="80"/>
      <c r="BS32" s="80"/>
      <c r="BT32" s="80"/>
      <c r="BU32" s="80"/>
      <c r="BV32" s="80"/>
      <c r="BW32" s="80"/>
      <c r="BX32" s="80"/>
      <c r="BY32" s="80"/>
      <c r="BZ32" s="8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79"/>
      <c r="BM33" s="80"/>
      <c r="BN33" s="80"/>
      <c r="BO33" s="80"/>
      <c r="BP33" s="80"/>
      <c r="BQ33" s="80"/>
      <c r="BR33" s="80"/>
      <c r="BS33" s="80"/>
      <c r="BT33" s="80"/>
      <c r="BU33" s="80"/>
      <c r="BV33" s="80"/>
      <c r="BW33" s="80"/>
      <c r="BX33" s="80"/>
      <c r="BY33" s="80"/>
      <c r="BZ33" s="8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79"/>
      <c r="BM34" s="80"/>
      <c r="BN34" s="80"/>
      <c r="BO34" s="80"/>
      <c r="BP34" s="80"/>
      <c r="BQ34" s="80"/>
      <c r="BR34" s="80"/>
      <c r="BS34" s="80"/>
      <c r="BT34" s="80"/>
      <c r="BU34" s="80"/>
      <c r="BV34" s="80"/>
      <c r="BW34" s="80"/>
      <c r="BX34" s="80"/>
      <c r="BY34" s="80"/>
      <c r="BZ34" s="8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79"/>
      <c r="BM35" s="80"/>
      <c r="BN35" s="80"/>
      <c r="BO35" s="80"/>
      <c r="BP35" s="80"/>
      <c r="BQ35" s="80"/>
      <c r="BR35" s="80"/>
      <c r="BS35" s="80"/>
      <c r="BT35" s="80"/>
      <c r="BU35" s="80"/>
      <c r="BV35" s="80"/>
      <c r="BW35" s="80"/>
      <c r="BX35" s="80"/>
      <c r="BY35" s="80"/>
      <c r="BZ35" s="8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79"/>
      <c r="BM36" s="80"/>
      <c r="BN36" s="80"/>
      <c r="BO36" s="80"/>
      <c r="BP36" s="80"/>
      <c r="BQ36" s="80"/>
      <c r="BR36" s="80"/>
      <c r="BS36" s="80"/>
      <c r="BT36" s="80"/>
      <c r="BU36" s="80"/>
      <c r="BV36" s="80"/>
      <c r="BW36" s="80"/>
      <c r="BX36" s="80"/>
      <c r="BY36" s="80"/>
      <c r="BZ36" s="8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79"/>
      <c r="BM37" s="80"/>
      <c r="BN37" s="80"/>
      <c r="BO37" s="80"/>
      <c r="BP37" s="80"/>
      <c r="BQ37" s="80"/>
      <c r="BR37" s="80"/>
      <c r="BS37" s="80"/>
      <c r="BT37" s="80"/>
      <c r="BU37" s="80"/>
      <c r="BV37" s="80"/>
      <c r="BW37" s="80"/>
      <c r="BX37" s="80"/>
      <c r="BY37" s="80"/>
      <c r="BZ37" s="8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79"/>
      <c r="BM38" s="80"/>
      <c r="BN38" s="80"/>
      <c r="BO38" s="80"/>
      <c r="BP38" s="80"/>
      <c r="BQ38" s="80"/>
      <c r="BR38" s="80"/>
      <c r="BS38" s="80"/>
      <c r="BT38" s="80"/>
      <c r="BU38" s="80"/>
      <c r="BV38" s="80"/>
      <c r="BW38" s="80"/>
      <c r="BX38" s="80"/>
      <c r="BY38" s="80"/>
      <c r="BZ38" s="8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79"/>
      <c r="BM39" s="80"/>
      <c r="BN39" s="80"/>
      <c r="BO39" s="80"/>
      <c r="BP39" s="80"/>
      <c r="BQ39" s="80"/>
      <c r="BR39" s="80"/>
      <c r="BS39" s="80"/>
      <c r="BT39" s="80"/>
      <c r="BU39" s="80"/>
      <c r="BV39" s="80"/>
      <c r="BW39" s="80"/>
      <c r="BX39" s="80"/>
      <c r="BY39" s="80"/>
      <c r="BZ39" s="8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79"/>
      <c r="BM40" s="80"/>
      <c r="BN40" s="80"/>
      <c r="BO40" s="80"/>
      <c r="BP40" s="80"/>
      <c r="BQ40" s="80"/>
      <c r="BR40" s="80"/>
      <c r="BS40" s="80"/>
      <c r="BT40" s="80"/>
      <c r="BU40" s="80"/>
      <c r="BV40" s="80"/>
      <c r="BW40" s="80"/>
      <c r="BX40" s="80"/>
      <c r="BY40" s="80"/>
      <c r="BZ40" s="8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79"/>
      <c r="BM41" s="80"/>
      <c r="BN41" s="80"/>
      <c r="BO41" s="80"/>
      <c r="BP41" s="80"/>
      <c r="BQ41" s="80"/>
      <c r="BR41" s="80"/>
      <c r="BS41" s="80"/>
      <c r="BT41" s="80"/>
      <c r="BU41" s="80"/>
      <c r="BV41" s="80"/>
      <c r="BW41" s="80"/>
      <c r="BX41" s="80"/>
      <c r="BY41" s="80"/>
      <c r="BZ41" s="8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79"/>
      <c r="BM42" s="80"/>
      <c r="BN42" s="80"/>
      <c r="BO42" s="80"/>
      <c r="BP42" s="80"/>
      <c r="BQ42" s="80"/>
      <c r="BR42" s="80"/>
      <c r="BS42" s="80"/>
      <c r="BT42" s="80"/>
      <c r="BU42" s="80"/>
      <c r="BV42" s="80"/>
      <c r="BW42" s="80"/>
      <c r="BX42" s="80"/>
      <c r="BY42" s="80"/>
      <c r="BZ42" s="8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79"/>
      <c r="BM43" s="80"/>
      <c r="BN43" s="80"/>
      <c r="BO43" s="80"/>
      <c r="BP43" s="80"/>
      <c r="BQ43" s="80"/>
      <c r="BR43" s="80"/>
      <c r="BS43" s="80"/>
      <c r="BT43" s="80"/>
      <c r="BU43" s="80"/>
      <c r="BV43" s="80"/>
      <c r="BW43" s="80"/>
      <c r="BX43" s="80"/>
      <c r="BY43" s="80"/>
      <c r="BZ43" s="8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2"/>
      <c r="BM44" s="83"/>
      <c r="BN44" s="83"/>
      <c r="BO44" s="83"/>
      <c r="BP44" s="83"/>
      <c r="BQ44" s="83"/>
      <c r="BR44" s="83"/>
      <c r="BS44" s="83"/>
      <c r="BT44" s="83"/>
      <c r="BU44" s="83"/>
      <c r="BV44" s="83"/>
      <c r="BW44" s="83"/>
      <c r="BX44" s="83"/>
      <c r="BY44" s="83"/>
      <c r="BZ44" s="8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113</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114</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uKlWPuPc/iq6hVF5LBGpVgETSTvsKyBE22u1dr6/o7e5xSB8MB5/DBQAHFT00de19VgCfNCu3Ixuka9mQbQiIQ==" saltValue="3Qzotsl/MHNWGHNbzviMO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152137</v>
      </c>
      <c r="D6" s="19">
        <f t="shared" si="3"/>
        <v>46</v>
      </c>
      <c r="E6" s="19">
        <f t="shared" si="3"/>
        <v>17</v>
      </c>
      <c r="F6" s="19">
        <f t="shared" si="3"/>
        <v>1</v>
      </c>
      <c r="G6" s="19">
        <f t="shared" si="3"/>
        <v>0</v>
      </c>
      <c r="H6" s="19" t="str">
        <f t="shared" si="3"/>
        <v>新潟県　燕市</v>
      </c>
      <c r="I6" s="19" t="str">
        <f t="shared" si="3"/>
        <v>法適用</v>
      </c>
      <c r="J6" s="19" t="str">
        <f t="shared" si="3"/>
        <v>下水道事業</v>
      </c>
      <c r="K6" s="19" t="str">
        <f t="shared" si="3"/>
        <v>公共下水道</v>
      </c>
      <c r="L6" s="19" t="str">
        <f t="shared" si="3"/>
        <v>Bd1</v>
      </c>
      <c r="M6" s="19" t="str">
        <f t="shared" si="3"/>
        <v>非設置</v>
      </c>
      <c r="N6" s="20" t="str">
        <f t="shared" si="3"/>
        <v>-</v>
      </c>
      <c r="O6" s="20">
        <f t="shared" si="3"/>
        <v>51.06</v>
      </c>
      <c r="P6" s="20">
        <f t="shared" si="3"/>
        <v>53.18</v>
      </c>
      <c r="Q6" s="20">
        <f t="shared" si="3"/>
        <v>62.64</v>
      </c>
      <c r="R6" s="20">
        <f t="shared" si="3"/>
        <v>1958</v>
      </c>
      <c r="S6" s="20">
        <f t="shared" si="3"/>
        <v>76712</v>
      </c>
      <c r="T6" s="20">
        <f t="shared" si="3"/>
        <v>110.94</v>
      </c>
      <c r="U6" s="20">
        <f t="shared" si="3"/>
        <v>691.47</v>
      </c>
      <c r="V6" s="20">
        <f t="shared" si="3"/>
        <v>40590</v>
      </c>
      <c r="W6" s="20">
        <f t="shared" si="3"/>
        <v>10.62</v>
      </c>
      <c r="X6" s="20">
        <f t="shared" si="3"/>
        <v>3822.03</v>
      </c>
      <c r="Y6" s="21" t="str">
        <f>IF(Y7="",NA(),Y7)</f>
        <v>-</v>
      </c>
      <c r="Z6" s="21">
        <f t="shared" ref="Z6:AH6" si="4">IF(Z7="",NA(),Z7)</f>
        <v>108.08</v>
      </c>
      <c r="AA6" s="21">
        <f t="shared" si="4"/>
        <v>107.57</v>
      </c>
      <c r="AB6" s="21">
        <f t="shared" si="4"/>
        <v>108.8</v>
      </c>
      <c r="AC6" s="21">
        <f t="shared" si="4"/>
        <v>101.06</v>
      </c>
      <c r="AD6" s="21" t="str">
        <f t="shared" si="4"/>
        <v>-</v>
      </c>
      <c r="AE6" s="21">
        <f t="shared" si="4"/>
        <v>107.85</v>
      </c>
      <c r="AF6" s="21">
        <f t="shared" si="4"/>
        <v>108.04</v>
      </c>
      <c r="AG6" s="21">
        <f t="shared" si="4"/>
        <v>107.49</v>
      </c>
      <c r="AH6" s="21">
        <f t="shared" si="4"/>
        <v>107.64</v>
      </c>
      <c r="AI6" s="20" t="str">
        <f>IF(AI7="","",IF(AI7="-","【-】","【"&amp;SUBSTITUTE(TEXT(AI7,"#,##0.00"),"-","△")&amp;"】"))</f>
        <v>【105.91】</v>
      </c>
      <c r="AJ6" s="21" t="str">
        <f>IF(AJ7="",NA(),AJ7)</f>
        <v>-</v>
      </c>
      <c r="AK6" s="20">
        <f t="shared" ref="AK6:AS6" si="5">IF(AK7="",NA(),AK7)</f>
        <v>0</v>
      </c>
      <c r="AL6" s="20">
        <f t="shared" si="5"/>
        <v>0</v>
      </c>
      <c r="AM6" s="20">
        <f t="shared" si="5"/>
        <v>0</v>
      </c>
      <c r="AN6" s="20">
        <f t="shared" si="5"/>
        <v>0</v>
      </c>
      <c r="AO6" s="21" t="str">
        <f t="shared" si="5"/>
        <v>-</v>
      </c>
      <c r="AP6" s="21">
        <f t="shared" si="5"/>
        <v>4.72</v>
      </c>
      <c r="AQ6" s="21">
        <f t="shared" si="5"/>
        <v>4.49</v>
      </c>
      <c r="AR6" s="21">
        <f t="shared" si="5"/>
        <v>5.41</v>
      </c>
      <c r="AS6" s="21">
        <f t="shared" si="5"/>
        <v>5.61</v>
      </c>
      <c r="AT6" s="20" t="str">
        <f>IF(AT7="","",IF(AT7="-","【-】","【"&amp;SUBSTITUTE(TEXT(AT7,"#,##0.00"),"-","△")&amp;"】"))</f>
        <v>【3.03】</v>
      </c>
      <c r="AU6" s="21" t="str">
        <f>IF(AU7="",NA(),AU7)</f>
        <v>-</v>
      </c>
      <c r="AV6" s="21">
        <f t="shared" ref="AV6:BD6" si="6">IF(AV7="",NA(),AV7)</f>
        <v>16.36</v>
      </c>
      <c r="AW6" s="21">
        <f t="shared" si="6"/>
        <v>19.190000000000001</v>
      </c>
      <c r="AX6" s="21">
        <f t="shared" si="6"/>
        <v>18.27</v>
      </c>
      <c r="AY6" s="21">
        <f t="shared" si="6"/>
        <v>21.55</v>
      </c>
      <c r="AZ6" s="21" t="str">
        <f t="shared" si="6"/>
        <v>-</v>
      </c>
      <c r="BA6" s="21">
        <f t="shared" si="6"/>
        <v>67.930000000000007</v>
      </c>
      <c r="BB6" s="21">
        <f t="shared" si="6"/>
        <v>68.53</v>
      </c>
      <c r="BC6" s="21">
        <f t="shared" si="6"/>
        <v>69.180000000000007</v>
      </c>
      <c r="BD6" s="21">
        <f t="shared" si="6"/>
        <v>76.319999999999993</v>
      </c>
      <c r="BE6" s="20" t="str">
        <f>IF(BE7="","",IF(BE7="-","【-】","【"&amp;SUBSTITUTE(TEXT(BE7,"#,##0.00"),"-","△")&amp;"】"))</f>
        <v>【78.43】</v>
      </c>
      <c r="BF6" s="21" t="str">
        <f>IF(BF7="",NA(),BF7)</f>
        <v>-</v>
      </c>
      <c r="BG6" s="21">
        <f t="shared" ref="BG6:BO6" si="7">IF(BG7="",NA(),BG7)</f>
        <v>5697.49</v>
      </c>
      <c r="BH6" s="21">
        <f t="shared" si="7"/>
        <v>1451.29</v>
      </c>
      <c r="BI6" s="21">
        <f t="shared" si="7"/>
        <v>1387.4</v>
      </c>
      <c r="BJ6" s="21">
        <f t="shared" si="7"/>
        <v>1351.78</v>
      </c>
      <c r="BK6" s="21" t="str">
        <f t="shared" si="7"/>
        <v>-</v>
      </c>
      <c r="BL6" s="21">
        <f t="shared" si="7"/>
        <v>857.88</v>
      </c>
      <c r="BM6" s="21">
        <f t="shared" si="7"/>
        <v>825.1</v>
      </c>
      <c r="BN6" s="21">
        <f t="shared" si="7"/>
        <v>789.87</v>
      </c>
      <c r="BO6" s="21">
        <f t="shared" si="7"/>
        <v>749.43</v>
      </c>
      <c r="BP6" s="20" t="str">
        <f>IF(BP7="","",IF(BP7="-","【-】","【"&amp;SUBSTITUTE(TEXT(BP7,"#,##0.00"),"-","△")&amp;"】"))</f>
        <v>【630.82】</v>
      </c>
      <c r="BQ6" s="21" t="str">
        <f>IF(BQ7="",NA(),BQ7)</f>
        <v>-</v>
      </c>
      <c r="BR6" s="21">
        <f t="shared" ref="BR6:BZ6" si="8">IF(BR7="",NA(),BR7)</f>
        <v>63.46</v>
      </c>
      <c r="BS6" s="21">
        <f t="shared" si="8"/>
        <v>61.65</v>
      </c>
      <c r="BT6" s="21">
        <f t="shared" si="8"/>
        <v>62.78</v>
      </c>
      <c r="BU6" s="21">
        <f t="shared" si="8"/>
        <v>61.44</v>
      </c>
      <c r="BV6" s="21" t="str">
        <f t="shared" si="8"/>
        <v>-</v>
      </c>
      <c r="BW6" s="21">
        <f t="shared" si="8"/>
        <v>94.97</v>
      </c>
      <c r="BX6" s="21">
        <f t="shared" si="8"/>
        <v>97.07</v>
      </c>
      <c r="BY6" s="21">
        <f t="shared" si="8"/>
        <v>98.06</v>
      </c>
      <c r="BZ6" s="21">
        <f t="shared" si="8"/>
        <v>98.46</v>
      </c>
      <c r="CA6" s="20" t="str">
        <f>IF(CA7="","",IF(CA7="-","【-】","【"&amp;SUBSTITUTE(TEXT(CA7,"#,##0.00"),"-","△")&amp;"】"))</f>
        <v>【97.81】</v>
      </c>
      <c r="CB6" s="21" t="str">
        <f>IF(CB7="",NA(),CB7)</f>
        <v>-</v>
      </c>
      <c r="CC6" s="21">
        <f t="shared" ref="CC6:CK6" si="9">IF(CC7="",NA(),CC7)</f>
        <v>158.65</v>
      </c>
      <c r="CD6" s="21">
        <f t="shared" si="9"/>
        <v>163.13999999999999</v>
      </c>
      <c r="CE6" s="21">
        <f t="shared" si="9"/>
        <v>160.12</v>
      </c>
      <c r="CF6" s="21">
        <f t="shared" si="9"/>
        <v>162.46</v>
      </c>
      <c r="CG6" s="21" t="str">
        <f t="shared" si="9"/>
        <v>-</v>
      </c>
      <c r="CH6" s="21">
        <f t="shared" si="9"/>
        <v>159.49</v>
      </c>
      <c r="CI6" s="21">
        <f t="shared" si="9"/>
        <v>157.81</v>
      </c>
      <c r="CJ6" s="21">
        <f t="shared" si="9"/>
        <v>157.37</v>
      </c>
      <c r="CK6" s="21">
        <f t="shared" si="9"/>
        <v>157.44999999999999</v>
      </c>
      <c r="CL6" s="20" t="str">
        <f>IF(CL7="","",IF(CL7="-","【-】","【"&amp;SUBSTITUTE(TEXT(CL7,"#,##0.00"),"-","△")&amp;"】"))</f>
        <v>【138.75】</v>
      </c>
      <c r="CM6" s="21" t="str">
        <f>IF(CM7="",NA(),CM7)</f>
        <v>-</v>
      </c>
      <c r="CN6" s="21">
        <f t="shared" ref="CN6:CV6" si="10">IF(CN7="",NA(),CN7)</f>
        <v>51.99</v>
      </c>
      <c r="CO6" s="21">
        <f t="shared" si="10"/>
        <v>51.07</v>
      </c>
      <c r="CP6" s="21">
        <f t="shared" si="10"/>
        <v>47.69</v>
      </c>
      <c r="CQ6" s="21">
        <f t="shared" si="10"/>
        <v>46.99</v>
      </c>
      <c r="CR6" s="21" t="str">
        <f t="shared" si="10"/>
        <v>-</v>
      </c>
      <c r="CS6" s="21">
        <f t="shared" si="10"/>
        <v>65.28</v>
      </c>
      <c r="CT6" s="21">
        <f t="shared" si="10"/>
        <v>64.92</v>
      </c>
      <c r="CU6" s="21">
        <f t="shared" si="10"/>
        <v>64.14</v>
      </c>
      <c r="CV6" s="21">
        <f t="shared" si="10"/>
        <v>63.71</v>
      </c>
      <c r="CW6" s="20" t="str">
        <f>IF(CW7="","",IF(CW7="-","【-】","【"&amp;SUBSTITUTE(TEXT(CW7,"#,##0.00"),"-","△")&amp;"】"))</f>
        <v>【58.94】</v>
      </c>
      <c r="CX6" s="21" t="str">
        <f>IF(CX7="",NA(),CX7)</f>
        <v>-</v>
      </c>
      <c r="CY6" s="21">
        <f t="shared" ref="CY6:DG6" si="11">IF(CY7="",NA(),CY7)</f>
        <v>73.790000000000006</v>
      </c>
      <c r="CZ6" s="21">
        <f t="shared" si="11"/>
        <v>73.84</v>
      </c>
      <c r="DA6" s="21">
        <f t="shared" si="11"/>
        <v>74.08</v>
      </c>
      <c r="DB6" s="21">
        <f t="shared" si="11"/>
        <v>74.39</v>
      </c>
      <c r="DC6" s="21" t="str">
        <f t="shared" si="11"/>
        <v>-</v>
      </c>
      <c r="DD6" s="21">
        <f t="shared" si="11"/>
        <v>92.72</v>
      </c>
      <c r="DE6" s="21">
        <f t="shared" si="11"/>
        <v>92.88</v>
      </c>
      <c r="DF6" s="21">
        <f t="shared" si="11"/>
        <v>92.9</v>
      </c>
      <c r="DG6" s="21">
        <f t="shared" si="11"/>
        <v>92.89</v>
      </c>
      <c r="DH6" s="20" t="str">
        <f>IF(DH7="","",IF(DH7="-","【-】","【"&amp;SUBSTITUTE(TEXT(DH7,"#,##0.00"),"-","△")&amp;"】"))</f>
        <v>【95.91】</v>
      </c>
      <c r="DI6" s="21" t="str">
        <f>IF(DI7="",NA(),DI7)</f>
        <v>-</v>
      </c>
      <c r="DJ6" s="21">
        <f t="shared" ref="DJ6:DR6" si="12">IF(DJ7="",NA(),DJ7)</f>
        <v>3.52</v>
      </c>
      <c r="DK6" s="21">
        <f t="shared" si="12"/>
        <v>6.92</v>
      </c>
      <c r="DL6" s="21">
        <f t="shared" si="12"/>
        <v>10.08</v>
      </c>
      <c r="DM6" s="21">
        <f t="shared" si="12"/>
        <v>12.96</v>
      </c>
      <c r="DN6" s="21" t="str">
        <f t="shared" si="12"/>
        <v>-</v>
      </c>
      <c r="DO6" s="21">
        <f t="shared" si="12"/>
        <v>23.79</v>
      </c>
      <c r="DP6" s="21">
        <f t="shared" si="12"/>
        <v>25.66</v>
      </c>
      <c r="DQ6" s="21">
        <f t="shared" si="12"/>
        <v>27.46</v>
      </c>
      <c r="DR6" s="21">
        <f t="shared" si="12"/>
        <v>29.93</v>
      </c>
      <c r="DS6" s="20" t="str">
        <f>IF(DS7="","",IF(DS7="-","【-】","【"&amp;SUBSTITUTE(TEXT(DS7,"#,##0.00"),"-","△")&amp;"】"))</f>
        <v>【41.09】</v>
      </c>
      <c r="DT6" s="21" t="str">
        <f>IF(DT7="",NA(),DT7)</f>
        <v>-</v>
      </c>
      <c r="DU6" s="20">
        <f t="shared" ref="DU6:EC6" si="13">IF(DU7="",NA(),DU7)</f>
        <v>0</v>
      </c>
      <c r="DV6" s="21">
        <f t="shared" si="13"/>
        <v>1.1200000000000001</v>
      </c>
      <c r="DW6" s="21">
        <f t="shared" si="13"/>
        <v>1.42</v>
      </c>
      <c r="DX6" s="21">
        <f t="shared" si="13"/>
        <v>1.84</v>
      </c>
      <c r="DY6" s="21" t="str">
        <f t="shared" si="13"/>
        <v>-</v>
      </c>
      <c r="DZ6" s="21">
        <f t="shared" si="13"/>
        <v>1.22</v>
      </c>
      <c r="EA6" s="21">
        <f t="shared" si="13"/>
        <v>1.61</v>
      </c>
      <c r="EB6" s="21">
        <f t="shared" si="13"/>
        <v>2.08</v>
      </c>
      <c r="EC6" s="21">
        <f t="shared" si="13"/>
        <v>2.74</v>
      </c>
      <c r="ED6" s="20" t="str">
        <f>IF(ED7="","",IF(ED7="-","【-】","【"&amp;SUBSTITUTE(TEXT(ED7,"#,##0.00"),"-","△")&amp;"】"))</f>
        <v>【8.68】</v>
      </c>
      <c r="EE6" s="21" t="str">
        <f>IF(EE7="",NA(),EE7)</f>
        <v>-</v>
      </c>
      <c r="EF6" s="20">
        <f t="shared" ref="EF6:EN6" si="14">IF(EF7="",NA(),EF7)</f>
        <v>0</v>
      </c>
      <c r="EG6" s="21">
        <f t="shared" si="14"/>
        <v>0.14000000000000001</v>
      </c>
      <c r="EH6" s="21">
        <f t="shared" si="14"/>
        <v>0.04</v>
      </c>
      <c r="EI6" s="21">
        <f t="shared" si="14"/>
        <v>0.06</v>
      </c>
      <c r="EJ6" s="21" t="str">
        <f t="shared" si="14"/>
        <v>-</v>
      </c>
      <c r="EK6" s="21">
        <f t="shared" si="14"/>
        <v>0.09</v>
      </c>
      <c r="EL6" s="21">
        <f t="shared" si="14"/>
        <v>0.17</v>
      </c>
      <c r="EM6" s="21">
        <f t="shared" si="14"/>
        <v>0.13</v>
      </c>
      <c r="EN6" s="21">
        <f t="shared" si="14"/>
        <v>0.06</v>
      </c>
      <c r="EO6" s="20" t="str">
        <f>IF(EO7="","",IF(EO7="-","【-】","【"&amp;SUBSTITUTE(TEXT(EO7,"#,##0.00"),"-","△")&amp;"】"))</f>
        <v>【0.22】</v>
      </c>
    </row>
    <row r="7" spans="1:148" s="22" customFormat="1" x14ac:dyDescent="0.15">
      <c r="A7" s="14"/>
      <c r="B7" s="23">
        <v>2023</v>
      </c>
      <c r="C7" s="23">
        <v>152137</v>
      </c>
      <c r="D7" s="23">
        <v>46</v>
      </c>
      <c r="E7" s="23">
        <v>17</v>
      </c>
      <c r="F7" s="23">
        <v>1</v>
      </c>
      <c r="G7" s="23">
        <v>0</v>
      </c>
      <c r="H7" s="23" t="s">
        <v>96</v>
      </c>
      <c r="I7" s="23" t="s">
        <v>97</v>
      </c>
      <c r="J7" s="23" t="s">
        <v>98</v>
      </c>
      <c r="K7" s="23" t="s">
        <v>99</v>
      </c>
      <c r="L7" s="23" t="s">
        <v>100</v>
      </c>
      <c r="M7" s="23" t="s">
        <v>101</v>
      </c>
      <c r="N7" s="24" t="s">
        <v>102</v>
      </c>
      <c r="O7" s="24">
        <v>51.06</v>
      </c>
      <c r="P7" s="24">
        <v>53.18</v>
      </c>
      <c r="Q7" s="24">
        <v>62.64</v>
      </c>
      <c r="R7" s="24">
        <v>1958</v>
      </c>
      <c r="S7" s="24">
        <v>76712</v>
      </c>
      <c r="T7" s="24">
        <v>110.94</v>
      </c>
      <c r="U7" s="24">
        <v>691.47</v>
      </c>
      <c r="V7" s="24">
        <v>40590</v>
      </c>
      <c r="W7" s="24">
        <v>10.62</v>
      </c>
      <c r="X7" s="24">
        <v>3822.03</v>
      </c>
      <c r="Y7" s="24" t="s">
        <v>102</v>
      </c>
      <c r="Z7" s="24">
        <v>108.08</v>
      </c>
      <c r="AA7" s="24">
        <v>107.57</v>
      </c>
      <c r="AB7" s="24">
        <v>108.8</v>
      </c>
      <c r="AC7" s="24">
        <v>101.06</v>
      </c>
      <c r="AD7" s="24" t="s">
        <v>102</v>
      </c>
      <c r="AE7" s="24">
        <v>107.85</v>
      </c>
      <c r="AF7" s="24">
        <v>108.04</v>
      </c>
      <c r="AG7" s="24">
        <v>107.49</v>
      </c>
      <c r="AH7" s="24">
        <v>107.64</v>
      </c>
      <c r="AI7" s="24">
        <v>105.91</v>
      </c>
      <c r="AJ7" s="24" t="s">
        <v>102</v>
      </c>
      <c r="AK7" s="24">
        <v>0</v>
      </c>
      <c r="AL7" s="24">
        <v>0</v>
      </c>
      <c r="AM7" s="24">
        <v>0</v>
      </c>
      <c r="AN7" s="24">
        <v>0</v>
      </c>
      <c r="AO7" s="24" t="s">
        <v>102</v>
      </c>
      <c r="AP7" s="24">
        <v>4.72</v>
      </c>
      <c r="AQ7" s="24">
        <v>4.49</v>
      </c>
      <c r="AR7" s="24">
        <v>5.41</v>
      </c>
      <c r="AS7" s="24">
        <v>5.61</v>
      </c>
      <c r="AT7" s="24">
        <v>3.03</v>
      </c>
      <c r="AU7" s="24" t="s">
        <v>102</v>
      </c>
      <c r="AV7" s="24">
        <v>16.36</v>
      </c>
      <c r="AW7" s="24">
        <v>19.190000000000001</v>
      </c>
      <c r="AX7" s="24">
        <v>18.27</v>
      </c>
      <c r="AY7" s="24">
        <v>21.55</v>
      </c>
      <c r="AZ7" s="24" t="s">
        <v>102</v>
      </c>
      <c r="BA7" s="24">
        <v>67.930000000000007</v>
      </c>
      <c r="BB7" s="24">
        <v>68.53</v>
      </c>
      <c r="BC7" s="24">
        <v>69.180000000000007</v>
      </c>
      <c r="BD7" s="24">
        <v>76.319999999999993</v>
      </c>
      <c r="BE7" s="24">
        <v>78.430000000000007</v>
      </c>
      <c r="BF7" s="24" t="s">
        <v>102</v>
      </c>
      <c r="BG7" s="24">
        <v>5697.49</v>
      </c>
      <c r="BH7" s="24">
        <v>1451.29</v>
      </c>
      <c r="BI7" s="24">
        <v>1387.4</v>
      </c>
      <c r="BJ7" s="24">
        <v>1351.78</v>
      </c>
      <c r="BK7" s="24" t="s">
        <v>102</v>
      </c>
      <c r="BL7" s="24">
        <v>857.88</v>
      </c>
      <c r="BM7" s="24">
        <v>825.1</v>
      </c>
      <c r="BN7" s="24">
        <v>789.87</v>
      </c>
      <c r="BO7" s="24">
        <v>749.43</v>
      </c>
      <c r="BP7" s="24">
        <v>630.82000000000005</v>
      </c>
      <c r="BQ7" s="24" t="s">
        <v>102</v>
      </c>
      <c r="BR7" s="24">
        <v>63.46</v>
      </c>
      <c r="BS7" s="24">
        <v>61.65</v>
      </c>
      <c r="BT7" s="24">
        <v>62.78</v>
      </c>
      <c r="BU7" s="24">
        <v>61.44</v>
      </c>
      <c r="BV7" s="24" t="s">
        <v>102</v>
      </c>
      <c r="BW7" s="24">
        <v>94.97</v>
      </c>
      <c r="BX7" s="24">
        <v>97.07</v>
      </c>
      <c r="BY7" s="24">
        <v>98.06</v>
      </c>
      <c r="BZ7" s="24">
        <v>98.46</v>
      </c>
      <c r="CA7" s="24">
        <v>97.81</v>
      </c>
      <c r="CB7" s="24" t="s">
        <v>102</v>
      </c>
      <c r="CC7" s="24">
        <v>158.65</v>
      </c>
      <c r="CD7" s="24">
        <v>163.13999999999999</v>
      </c>
      <c r="CE7" s="24">
        <v>160.12</v>
      </c>
      <c r="CF7" s="24">
        <v>162.46</v>
      </c>
      <c r="CG7" s="24" t="s">
        <v>102</v>
      </c>
      <c r="CH7" s="24">
        <v>159.49</v>
      </c>
      <c r="CI7" s="24">
        <v>157.81</v>
      </c>
      <c r="CJ7" s="24">
        <v>157.37</v>
      </c>
      <c r="CK7" s="24">
        <v>157.44999999999999</v>
      </c>
      <c r="CL7" s="24">
        <v>138.75</v>
      </c>
      <c r="CM7" s="24" t="s">
        <v>102</v>
      </c>
      <c r="CN7" s="24">
        <v>51.99</v>
      </c>
      <c r="CO7" s="24">
        <v>51.07</v>
      </c>
      <c r="CP7" s="24">
        <v>47.69</v>
      </c>
      <c r="CQ7" s="24">
        <v>46.99</v>
      </c>
      <c r="CR7" s="24" t="s">
        <v>102</v>
      </c>
      <c r="CS7" s="24">
        <v>65.28</v>
      </c>
      <c r="CT7" s="24">
        <v>64.92</v>
      </c>
      <c r="CU7" s="24">
        <v>64.14</v>
      </c>
      <c r="CV7" s="24">
        <v>63.71</v>
      </c>
      <c r="CW7" s="24">
        <v>58.94</v>
      </c>
      <c r="CX7" s="24" t="s">
        <v>102</v>
      </c>
      <c r="CY7" s="24">
        <v>73.790000000000006</v>
      </c>
      <c r="CZ7" s="24">
        <v>73.84</v>
      </c>
      <c r="DA7" s="24">
        <v>74.08</v>
      </c>
      <c r="DB7" s="24">
        <v>74.39</v>
      </c>
      <c r="DC7" s="24" t="s">
        <v>102</v>
      </c>
      <c r="DD7" s="24">
        <v>92.72</v>
      </c>
      <c r="DE7" s="24">
        <v>92.88</v>
      </c>
      <c r="DF7" s="24">
        <v>92.9</v>
      </c>
      <c r="DG7" s="24">
        <v>92.89</v>
      </c>
      <c r="DH7" s="24">
        <v>95.91</v>
      </c>
      <c r="DI7" s="24" t="s">
        <v>102</v>
      </c>
      <c r="DJ7" s="24">
        <v>3.52</v>
      </c>
      <c r="DK7" s="24">
        <v>6.92</v>
      </c>
      <c r="DL7" s="24">
        <v>10.08</v>
      </c>
      <c r="DM7" s="24">
        <v>12.96</v>
      </c>
      <c r="DN7" s="24" t="s">
        <v>102</v>
      </c>
      <c r="DO7" s="24">
        <v>23.79</v>
      </c>
      <c r="DP7" s="24">
        <v>25.66</v>
      </c>
      <c r="DQ7" s="24">
        <v>27.46</v>
      </c>
      <c r="DR7" s="24">
        <v>29.93</v>
      </c>
      <c r="DS7" s="24">
        <v>41.09</v>
      </c>
      <c r="DT7" s="24" t="s">
        <v>102</v>
      </c>
      <c r="DU7" s="24">
        <v>0</v>
      </c>
      <c r="DV7" s="24">
        <v>1.1200000000000001</v>
      </c>
      <c r="DW7" s="24">
        <v>1.42</v>
      </c>
      <c r="DX7" s="24">
        <v>1.84</v>
      </c>
      <c r="DY7" s="24" t="s">
        <v>102</v>
      </c>
      <c r="DZ7" s="24">
        <v>1.22</v>
      </c>
      <c r="EA7" s="24">
        <v>1.61</v>
      </c>
      <c r="EB7" s="24">
        <v>2.08</v>
      </c>
      <c r="EC7" s="24">
        <v>2.74</v>
      </c>
      <c r="ED7" s="24">
        <v>8.68</v>
      </c>
      <c r="EE7" s="24" t="s">
        <v>102</v>
      </c>
      <c r="EF7" s="24">
        <v>0</v>
      </c>
      <c r="EG7" s="24">
        <v>0.14000000000000001</v>
      </c>
      <c r="EH7" s="24">
        <v>0.04</v>
      </c>
      <c r="EI7" s="24">
        <v>0.06</v>
      </c>
      <c r="EJ7" s="24" t="s">
        <v>102</v>
      </c>
      <c r="EK7" s="24">
        <v>0.09</v>
      </c>
      <c r="EL7" s="24">
        <v>0.17</v>
      </c>
      <c r="EM7" s="24">
        <v>0.13</v>
      </c>
      <c r="EN7" s="24">
        <v>0.06</v>
      </c>
      <c r="EO7" s="24">
        <v>0.22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110</v>
      </c>
      <c r="D13" t="s">
        <v>110</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丸谷　勇太</cp:lastModifiedBy>
  <dcterms:modified xsi:type="dcterms:W3CDTF">2025-02-02T23:42:22Z</dcterms:modified>
</cp:coreProperties>
</file>