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_財政班　財政担当\H31\G_市町村財政の状況\g_財政状況資料集\01財政状況資料集の作成\３月分\03市町村→県\01財政状況資料集\"/>
    </mc:Choice>
  </mc:AlternateContent>
  <bookViews>
    <workbookView xWindow="93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<sst xmlns="http://schemas.openxmlformats.org/spreadsheetml/2006/main" count="1093" uniqueCount="605">
  <si>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</si>
  <si>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</si>
  <si>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</si>
  <si>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</si>
  <si>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</si>
  <si>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</si>
  <si>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</si>
  <si>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</si>
  <si>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</si>
  <si>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</si>
  <si>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</si>
  <si>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</si>
  <si>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</si>
  <si>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</si>
  <si>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</si>
  <si>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</si>
  <si>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</si>
  <si>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</si>
  <si>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</si>
  <si>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</si>
  <si>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</si>
  <si>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</si>
  <si>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</si>
  <si>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</si>
  <si>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</si>
  <si>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</si>
  <si>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</si>
  <si>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</si>
  <si>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</si>
  <si>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</si>
  <si>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</si>
  <si>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</si>
  <si>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</si>
  <si>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</si>
  <si>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</si>
  <si>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</si>
  <si>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</si>
  <si>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</si>
  <si>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</si>
  <si>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</si>
  <si>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</si>
  <si>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</si>
  <si>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</si>
  <si>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</si>
  <si>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</si>
  <si>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</si>
  <si>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</si>
  <si>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</si>
  <si>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</si>
  <si>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</si>
  <si>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</si>
  <si>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</si>
  <si>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</si>
  <si>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</si>
  <si>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</si>
  <si>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</si>
  <si>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</si>
  <si>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</si>
  <si>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</si>
  <si>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</si>
  <si>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</si>
  <si>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</si>
  <si>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</si>
  <si>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</si>
  <si>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</si>
  <si>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</si>
  <si>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</si>
  <si>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</si>
  <si>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</si>
  <si>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</si>
  <si>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</si>
  <si>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</si>
  <si>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</si>
  <si>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</si>
  <si>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</si>
  <si>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</si>
  <si>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</si>
  <si>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</si>
  <si>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</si>
  <si>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</si>
  <si>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</si>
  <si>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</si>
  <si>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</si>
  <si>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</si>
  <si>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</si>
  <si>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</si>
  <si>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</si>
  <si>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</si>
  <si>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</si>
  <si>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</si>
  <si>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</si>
  <si>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</si>
  <si>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</si>
  <si>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</si>
  <si>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</si>
  <si>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</si>
  <si>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</si>
  <si>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</si>
  <si>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</si>
  <si>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</si>
  <si>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</si>
  <si>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</si>
  <si>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</si>
  <si>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</si>
  <si>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</si>
  <si>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</si>
  <si>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</si>
  <si>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</si>
  <si>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</si>
  <si>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</si>
  <si>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</si>
  <si>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</si>
  <si>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</si>
  <si>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</si>
  <si>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</si>
  <si>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</si>
  <si>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</si>
  <si>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</si>
  <si>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</si>
  <si>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</si>
  <si>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</si>
  <si>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</si>
  <si>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</si>
  <si>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</si>
  <si>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</si>
  <si>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</si>
  <si>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</si>
  <si>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</si>
  <si>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</si>
  <si>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</si>
  <si>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</si>
  <si>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</si>
  <si>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</si>
  <si>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</si>
  <si>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</si>
  <si>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</si>
  <si>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</si>
  <si>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</si>
  <si>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</si>
  <si>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</si>
  <si>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</si>
  <si>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</si>
  <si>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</si>
  <si>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</si>
  <si>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</si>
  <si>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</si>
  <si>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</si>
  <si>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</si>
  <si>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</si>
  <si>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</si>
  <si>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</si>
  <si>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</si>
  <si>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</si>
  <si>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</si>
  <si>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</si>
  <si>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</si>
  <si>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</si>
  <si>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</si>
  <si>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</si>
  <si>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</si>
  <si>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</si>
  <si>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</si>
  <si>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</si>
  <si>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</si>
  <si>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</si>
  <si>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</si>
  <si>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</si>
  <si>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</si>
  <si>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</si>
  <si>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</si>
  <si>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</si>
  <si>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</si>
  <si>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</si>
  <si>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</si>
  <si>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</si>
  <si>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</si>
  <si>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</si>
  <si>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</si>
  <si>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</si>
  <si>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</si>
  <si>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</si>
  <si>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</si>
  <si>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</si>
  <si>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</si>
  <si>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</si>
  <si>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</si>
  <si>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</si>
  <si>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</si>
  <si>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</si>
  <si>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</si>
  <si>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</si>
  <si>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</si>
  <si>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</si>
  <si>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</si>
  <si>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</si>
  <si>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</si>
  <si>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</si>
  <si>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</si>
  <si>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</si>
  <si>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</si>
  <si>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</si>
  <si>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</si>
  <si>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</si>
  <si>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</si>
  <si>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</si>
  <si>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</si>
  <si>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</si>
  <si>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</si>
  <si>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</si>
  <si>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</si>
  <si>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</si>
  <si>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</si>
  <si>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新潟県燕市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</si>
  <si>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</si>
  <si>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</si>
  <si>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</si>
  <si>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</si>
  <si>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</si>
  <si>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</si>
  <si>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</si>
  <si>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</si>
  <si>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</si>
  <si>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</si>
  <si>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</si>
  <si>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</si>
  <si>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</si>
  <si>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</si>
  <si>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</si>
  <si>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</si>
  <si>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</si>
  <si>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</si>
  <si>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</si>
  <si>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</si>
  <si>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</si>
  <si>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</si>
  <si>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</si>
  <si>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</si>
  <si>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</si>
  <si>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</si>
  <si>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</si>
  <si>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</si>
  <si>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</si>
  <si>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</si>
  <si>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</si>
  <si>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</si>
  <si>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</si>
  <si>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</si>
  <si>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</si>
  <si>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</si>
  <si>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</si>
  <si>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</si>
  <si>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</si>
  <si>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</si>
  <si>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</si>
  <si>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</si>
  <si>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</si>
  <si>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</si>
  <si>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</si>
  <si>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</si>
  <si>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</si>
  <si>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</si>
  <si>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</si>
  <si>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</si>
  <si>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</si>
  <si>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</si>
  <si>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</si>
  <si>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</si>
  <si>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</si>
  <si>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</si>
  <si>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</si>
  <si>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</si>
  <si>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</si>
  <si>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</si>
  <si>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</si>
  <si>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</si>
  <si>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</si>
  <si>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</si>
  <si>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</si>
  <si>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</si>
  <si>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</si>
  <si>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</si>
  <si>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</si>
  <si>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</si>
  <si>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</si>
  <si>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</si>
  <si>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</si>
  <si>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</si>
  <si>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</si>
  <si>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</si>
  <si>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</si>
  <si>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</si>
  <si>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</si>
  <si>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</si>
  <si>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</si>
  <si>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</si>
  <si>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</si>
  <si>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</si>
  <si>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</si>
  <si>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</si>
  <si>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</si>
  <si>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</si>
  <si>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</si>
  <si>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</si>
  <si>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</si>
  <si>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</si>
  <si>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</si>
  <si>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</si>
  <si>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</si>
  <si>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</si>
  <si>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</si>
  <si>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</si>
  <si>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</si>
  <si>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</si>
  <si>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</si>
  <si>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</si>
  <si>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</si>
  <si>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</si>
  <si>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</si>
  <si>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</si>
  <si>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</si>
  <si>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</si>
  <si>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</si>
  <si>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</si>
  <si>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</si>
  <si>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</si>
  <si>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</si>
  <si>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</si>
  <si>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</si>
  <si>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</si>
  <si>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</si>
  <si>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</si>
  <si>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</si>
  <si>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</si>
  <si>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</si>
  <si>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</si>
  <si>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</si>
  <si>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</si>
  <si>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</si>
  <si>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</si>
  <si>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</si>
  <si>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</si>
  <si>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</si>
  <si>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</si>
  <si>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</si>
  <si>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</si>
  <si>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</si>
  <si>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</si>
  <si>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</si>
  <si>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</si>
  <si>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</si>
  <si>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</si>
  <si>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</si>
  <si>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</si>
  <si>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</si>
  <si>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</si>
  <si>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</si>
  <si>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</si>
  <si>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</si>
  <si>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</si>
  <si>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</si>
  <si>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</si>
  <si>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</si>
  <si>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新潟県燕市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</si>
  <si>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</si>
  <si>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</si>
  <si>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</si>
  <si>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</si>
  <si>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</si>
  <si>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</si>
  <si>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</si>
  <si>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</si>
  <si>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</si>
  <si>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</si>
  <si>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</si>
  <si>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</si>
  <si>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</si>
  <si>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</si>
  <si>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</si>
  <si>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</si>
  <si>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</si>
  <si>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</si>
  <si>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</si>
  <si>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</si>
  <si>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</si>
  <si>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</si>
  <si>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</si>
  <si>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</si>
  <si>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</si>
  <si>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</si>
  <si>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</si>
  <si>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</si>
  <si>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</si>
  <si>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</si>
  <si>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</si>
  <si>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</si>
  <si>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</si>
  <si>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</si>
  <si>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</si>
  <si>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</si>
  <si>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</si>
  <si>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</si>
  <si>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</si>
  <si>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</si>
  <si>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</si>
  <si>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</si>
  <si>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</si>
  <si>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</si>
  <si>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</si>
  <si>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</si>
  <si>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</si>
  <si>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</si>
  <si>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</si>
  <si>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</si>
  <si>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</si>
  <si>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</si>
  <si>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</si>
  <si>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</si>
  <si>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</si>
  <si>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</si>
  <si>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</si>
  <si>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</si>
  <si>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</si>
  <si>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</si>
  <si>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</si>
  <si>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</si>
  <si>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</si>
  <si>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</si>
  <si>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</si>
  <si>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</si>
  <si>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</si>
  <si>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</si>
  <si>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</si>
  <si>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</si>
  <si>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</si>
  <si>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</si>
  <si>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</si>
  <si>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</si>
  <si>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</si>
  <si>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</si>
  <si>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</si>
  <si>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</si>
  <si>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</si>
  <si>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</si>
  <si>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</si>
  <si>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</si>
  <si>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</si>
  <si>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</si>
  <si>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</si>
  <si>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</si>
  <si>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</si>
  <si>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</si>
  <si>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</si>
  <si>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</si>
  <si>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</si>
  <si>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</si>
  <si>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</si>
  <si>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</si>
  <si>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</si>
  <si>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</si>
  <si>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</si>
  <si>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</si>
  <si>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</si>
  <si>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</si>
  <si>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</si>
  <si>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</si>
  <si>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</si>
  <si>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</si>
  <si>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</si>
  <si>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</si>
  <si>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</si>
  <si>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</si>
  <si>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</si>
  <si>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</si>
  <si>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</si>
  <si>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</si>
  <si>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</si>
  <si>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</si>
  <si>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</si>
  <si>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</si>
  <si>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</si>
  <si>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</si>
  <si>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</si>
  <si>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</si>
  <si>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</si>
  <si>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</si>
  <si>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</si>
  <si>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</si>
  <si>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</si>
  <si>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</si>
  <si>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</si>
  <si>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</si>
  <si>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</si>
  <si>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</si>
  <si>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</si>
  <si>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</si>
  <si>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</si>
  <si>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</si>
  <si>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</si>
  <si>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</si>
  <si>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</si>
  <si>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</si>
  <si>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</si>
  <si>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</si>
  <si>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</si>
  <si>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</si>
  <si>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</si>
  <si>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</si>
  <si>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</si>
  <si>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</si>
  <si>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</si>
  <si>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</si>
  <si>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</si>
  <si>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</si>
  <si>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</si>
  <si>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</si>
  <si>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</si>
  <si>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</si>
  <si>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</si>
  <si>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</si>
  <si>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</si>
  <si>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</si>
  <si>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</si>
  <si>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</si>
  <si>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</si>
  <si>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</si>
  <si>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</si>
  <si>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</si>
  <si>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</si>
  <si>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</si>
  <si>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</si>
  <si>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</si>
  <si>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</si>
  <si>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</si>
  <si>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</si>
  <si>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</si>
  <si>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</si>
  <si>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</si>
  <si>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</si>
  <si>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</si>
  <si>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</si>
  <si>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</si>
  <si>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</si>
  <si>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</si>
  <si>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</si>
  <si>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</si>
  <si>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</si>
  <si>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</si>
  <si>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</si>
  <si>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</si>
  <si>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</si>
  <si>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</si>
  <si>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</si>
  <si>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</si>
  <si>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</si>
  <si>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7.26</t>
  </si>
  <si>
    <t>▲ 3.92</t>
  </si>
  <si>
    <t>水道事業会計</t>
  </si>
  <si>
    <t>一般会計</t>
  </si>
  <si>
    <t>介護保険事業特別会計</t>
  </si>
  <si>
    <t>国民健康保険特別会計</t>
  </si>
  <si>
    <t>公共下水道事業特別会計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</si>
  <si>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</si>
  <si>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</si>
  <si>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</si>
  <si>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</si>
  <si>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</si>
  <si>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</si>
  <si>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</si>
  <si>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</si>
  <si>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</si>
  <si>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ガス事業譲渡清算金活用基金</t>
    <rPh sb="2" eb="4">
      <t>ジギョウ</t>
    </rPh>
    <rPh sb="4" eb="6">
      <t>ジョウト</t>
    </rPh>
    <rPh sb="6" eb="9">
      <t>セイサンキン</t>
    </rPh>
    <rPh sb="9" eb="11">
      <t>カツヨウ</t>
    </rPh>
    <rPh sb="11" eb="13">
      <t>キキン</t>
    </rPh>
    <phoneticPr fontId="2"/>
  </si>
  <si>
    <t>子ども夢基金</t>
    <rPh sb="0" eb="1">
      <t>コ</t>
    </rPh>
    <rPh sb="3" eb="4">
      <t>ユメ</t>
    </rPh>
    <rPh sb="4" eb="6">
      <t>キキン</t>
    </rPh>
    <phoneticPr fontId="11"/>
  </si>
  <si>
    <t>仲治奨学基金</t>
    <rPh sb="0" eb="2">
      <t>ナカジ</t>
    </rPh>
    <phoneticPr fontId="11"/>
  </si>
  <si>
    <t>社会福祉事業基金</t>
    <rPh sb="0" eb="2">
      <t>シャカイ</t>
    </rPh>
    <rPh sb="2" eb="4">
      <t>フクシ</t>
    </rPh>
    <rPh sb="4" eb="6">
      <t>ジギョウ</t>
    </rPh>
    <rPh sb="6" eb="8">
      <t>キキン</t>
    </rPh>
    <phoneticPr fontId="11"/>
  </si>
  <si>
    <t>-</t>
    <phoneticPr fontId="2"/>
  </si>
  <si>
    <t>ふるさと燕応援基金</t>
    <rPh sb="4" eb="5">
      <t>ツバメ</t>
    </rPh>
    <rPh sb="5" eb="7">
      <t>オウエン</t>
    </rPh>
    <rPh sb="7" eb="9">
      <t>キキン</t>
    </rPh>
    <phoneticPr fontId="11"/>
  </si>
  <si>
    <t>-</t>
    <phoneticPr fontId="2"/>
  </si>
  <si>
    <t>-</t>
    <phoneticPr fontId="2"/>
  </si>
  <si>
    <t>燕・弥彦総合事務組合（一般会計）</t>
    <rPh sb="0" eb="1">
      <t>ツバメ</t>
    </rPh>
    <rPh sb="2" eb="4">
      <t>ヤヒコ</t>
    </rPh>
    <rPh sb="4" eb="6">
      <t>ソウゴウ</t>
    </rPh>
    <rPh sb="6" eb="8">
      <t>ジム</t>
    </rPh>
    <rPh sb="8" eb="10">
      <t>クミアイ</t>
    </rPh>
    <rPh sb="11" eb="13">
      <t>イッパン</t>
    </rPh>
    <rPh sb="13" eb="15">
      <t>カイケイ</t>
    </rPh>
    <phoneticPr fontId="30"/>
  </si>
  <si>
    <t>新潟県三条・燕総合グラウンド施設組合（一般会計）</t>
    <rPh sb="0" eb="2">
      <t>ニイガタ</t>
    </rPh>
    <rPh sb="2" eb="3">
      <t>ケン</t>
    </rPh>
    <rPh sb="3" eb="5">
      <t>サンジョウ</t>
    </rPh>
    <rPh sb="6" eb="7">
      <t>ツバメ</t>
    </rPh>
    <rPh sb="7" eb="9">
      <t>ソウゴウ</t>
    </rPh>
    <rPh sb="14" eb="16">
      <t>シセツ</t>
    </rPh>
    <rPh sb="16" eb="18">
      <t>クミアイ</t>
    </rPh>
    <rPh sb="19" eb="21">
      <t>イッパン</t>
    </rPh>
    <rPh sb="21" eb="23">
      <t>カイケイ</t>
    </rPh>
    <phoneticPr fontId="30"/>
  </si>
  <si>
    <t>西蒲原福祉事務組合（一般会計）</t>
    <rPh sb="0" eb="3">
      <t>ニシカンバラ</t>
    </rPh>
    <rPh sb="3" eb="5">
      <t>フクシ</t>
    </rPh>
    <rPh sb="5" eb="7">
      <t>ジム</t>
    </rPh>
    <rPh sb="7" eb="9">
      <t>クミアイ</t>
    </rPh>
    <rPh sb="10" eb="12">
      <t>イッパン</t>
    </rPh>
    <rPh sb="12" eb="14">
      <t>カイケイ</t>
    </rPh>
    <phoneticPr fontId="30"/>
  </si>
  <si>
    <t>西蒲原福祉事務組合（西蒲原地区休日夜間急患センター事業特別会計）</t>
    <rPh sb="0" eb="3">
      <t>ニシカンバラ</t>
    </rPh>
    <rPh sb="3" eb="5">
      <t>フクシ</t>
    </rPh>
    <rPh sb="5" eb="7">
      <t>ジム</t>
    </rPh>
    <rPh sb="7" eb="9">
      <t>クミアイ</t>
    </rPh>
    <rPh sb="10" eb="13">
      <t>ニシカンバラ</t>
    </rPh>
    <rPh sb="13" eb="15">
      <t>チク</t>
    </rPh>
    <rPh sb="15" eb="17">
      <t>キュウジツ</t>
    </rPh>
    <rPh sb="17" eb="19">
      <t>ヤカン</t>
    </rPh>
    <rPh sb="19" eb="21">
      <t>キュウカン</t>
    </rPh>
    <rPh sb="25" eb="27">
      <t>ジギョウ</t>
    </rPh>
    <rPh sb="27" eb="29">
      <t>トクベツ</t>
    </rPh>
    <rPh sb="29" eb="31">
      <t>カイケイ</t>
    </rPh>
    <phoneticPr fontId="30"/>
  </si>
  <si>
    <t>三条・燕・西蒲・南蒲広域養護老人ホーム施設組合（一般会計）</t>
    <rPh sb="0" eb="2">
      <t>サンジョウ</t>
    </rPh>
    <rPh sb="3" eb="4">
      <t>ツバメ</t>
    </rPh>
    <rPh sb="5" eb="7">
      <t>ニシカン</t>
    </rPh>
    <rPh sb="8" eb="9">
      <t>ミナミ</t>
    </rPh>
    <rPh sb="9" eb="10">
      <t>カバ</t>
    </rPh>
    <rPh sb="10" eb="12">
      <t>コウイキ</t>
    </rPh>
    <rPh sb="12" eb="14">
      <t>ヨウゴ</t>
    </rPh>
    <rPh sb="14" eb="16">
      <t>ロウジン</t>
    </rPh>
    <rPh sb="19" eb="21">
      <t>シセツ</t>
    </rPh>
    <rPh sb="21" eb="23">
      <t>クミアイ</t>
    </rPh>
    <rPh sb="24" eb="26">
      <t>イッパン</t>
    </rPh>
    <rPh sb="26" eb="28">
      <t>カイケイ</t>
    </rPh>
    <phoneticPr fontId="30"/>
  </si>
  <si>
    <t>新潟県市町村総合事務組合（一般会計）</t>
  </si>
  <si>
    <t>新潟県市町村総合事務組合（職員退職手当支給事業特別会計）</t>
  </si>
  <si>
    <t>新潟県市町村総合事務組合（消防団員等公務災害補償事業特別会計）</t>
  </si>
  <si>
    <t>新潟県市町村総合事務組合（消防賞じゅつ金支給事業特別会計）</t>
  </si>
  <si>
    <t>新潟県市町村総合事務組合（非常勤職員公務災害補償等事業特別会計）</t>
  </si>
  <si>
    <t>新潟県市町村総合事務組合（交通災害共済事業特別会計）</t>
  </si>
  <si>
    <t>新潟県後期高齢者医療広域連合（一般会計）</t>
  </si>
  <si>
    <t>新潟県後期高齢者医療広域連合（後期高齢者医療特別会計）</t>
  </si>
  <si>
    <t>燕西蒲勤労者福祉サービスセンター</t>
  </si>
  <si>
    <t>吉田環境衛生公社</t>
  </si>
  <si>
    <t>県央土地開発公社</t>
  </si>
  <si>
    <t>燕三条地場産業振興センター</t>
    <rPh sb="0" eb="1">
      <t>ツバメ</t>
    </rPh>
    <rPh sb="1" eb="3">
      <t>サンジョウ</t>
    </rPh>
    <phoneticPr fontId="27"/>
  </si>
  <si>
    <t>〇</t>
  </si>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</sst>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6839-44FB-8728-97AAE779F0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96241</c:v>
                </c:pt>
                <c:pt idx="1">
                  <c:v>60508</c:v>
                </c:pt>
                <c:pt idx="2">
                  <c:v>58777</c:v>
                </c:pt>
                <c:pt idx="3">
                  <c:v>55253</c:v>
                </c:pt>
                <c:pt idx="4">
                  <c:v>61527</c:v>
                </c:pt>
              </c:numCache>
            </c:numRef>
          </c:val>
          <c:smooth val="0"/>
          <c:extLst>
            <c:ext xmlns:c16="http://schemas.microsoft.com/office/drawing/2014/chart" uri="{C3380CC4-5D6E-409C-BE32-E72D297353CC}">
              <c16:uniqueId val="{00000001-6839-44FB-8728-97AAE779F0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c:v>
                </c:pt>
                <c:pt idx="1">
                  <c:v>6.82</c:v>
                </c:pt>
                <c:pt idx="2">
                  <c:v>3.07</c:v>
                </c:pt>
                <c:pt idx="3">
                  <c:v>3.51</c:v>
                </c:pt>
                <c:pt idx="4">
                  <c:v>2.79</c:v>
                </c:pt>
              </c:numCache>
            </c:numRef>
          </c:val>
          <c:extLst>
            <c:ext xmlns:c16="http://schemas.microsoft.com/office/drawing/2014/chart" uri="{C3380CC4-5D6E-409C-BE32-E72D297353CC}">
              <c16:uniqueId val="{00000000-3A8B-49C5-B6AF-440ED8533D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20.73</c:v>
                </c:pt>
                <c:pt idx="1">
                  <c:v>20.66</c:v>
                </c:pt>
                <c:pt idx="2">
                  <c:v>16.96</c:v>
                </c:pt>
                <c:pt idx="3">
                  <c:v>12.41</c:v>
                </c:pt>
                <c:pt idx="4">
                  <c:v>13.46</c:v>
                </c:pt>
              </c:numCache>
            </c:numRef>
          </c:val>
          <c:extLst>
            <c:ext xmlns:c16="http://schemas.microsoft.com/office/drawing/2014/chart" uri="{C3380CC4-5D6E-409C-BE32-E72D297353CC}">
              <c16:uniqueId val="{00000001-3A8B-49C5-B6AF-440ED8533D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0.51</c:v>
                </c:pt>
                <c:pt idx="1">
                  <c:v>0.96</c:v>
                </c:pt>
                <c:pt idx="2">
                  <c:v>-7.26</c:v>
                </c:pt>
                <c:pt idx="3">
                  <c:v>-3.92</c:v>
                </c:pt>
                <c:pt idx="4">
                  <c:v>0.6</c:v>
                </c:pt>
              </c:numCache>
            </c:numRef>
          </c:val>
          <c:smooth val="0"/>
          <c:extLst>
            <c:ext xmlns:c16="http://schemas.microsoft.com/office/drawing/2014/chart" uri="{C3380CC4-5D6E-409C-BE32-E72D297353CC}">
              <c16:uniqueId val="{00000002-3A8B-49C5-B6AF-440ED8533D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26-42F1-9B19-51FAC760BD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26-42F1-9B19-51FAC760BD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26-42F1-9B19-51FAC760BDE4}"/>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E26-42F1-9B19-51FAC760BDE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0.1</c:v>
                </c:pt>
                <c:pt idx="4">
                  <c:v>#N/A</c:v>
                </c:pt>
                <c:pt idx="5">
                  <c:v>0.1</c:v>
                </c:pt>
                <c:pt idx="6">
                  <c:v>#N/A</c:v>
                </c:pt>
                <c:pt idx="7">
                  <c:v>0.1</c:v>
                </c:pt>
                <c:pt idx="8">
                  <c:v>#N/A</c:v>
                </c:pt>
                <c:pt idx="9">
                  <c:v>0.12</c:v>
                </c:pt>
              </c:numCache>
            </c:numRef>
          </c:val>
          <c:extLst>
            <c:ext xmlns:c16="http://schemas.microsoft.com/office/drawing/2014/chart" uri="{C3380CC4-5D6E-409C-BE32-E72D297353CC}">
              <c16:uniqueId val="{00000004-6E26-42F1-9B19-51FAC760BDE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0.19</c:v>
                </c:pt>
                <c:pt idx="2">
                  <c:v>#N/A</c:v>
                </c:pt>
                <c:pt idx="3">
                  <c:v>0.14000000000000001</c:v>
                </c:pt>
                <c:pt idx="4">
                  <c:v>#N/A</c:v>
                </c:pt>
                <c:pt idx="5">
                  <c:v>0.28000000000000003</c:v>
                </c:pt>
                <c:pt idx="6">
                  <c:v>#N/A</c:v>
                </c:pt>
                <c:pt idx="7">
                  <c:v>0.42</c:v>
                </c:pt>
                <c:pt idx="8">
                  <c:v>#N/A</c:v>
                </c:pt>
                <c:pt idx="9">
                  <c:v>0.43</c:v>
                </c:pt>
              </c:numCache>
            </c:numRef>
          </c:val>
          <c:extLst>
            <c:ext xmlns:c16="http://schemas.microsoft.com/office/drawing/2014/chart" uri="{C3380CC4-5D6E-409C-BE32-E72D297353CC}">
              <c16:uniqueId val="{00000005-6E26-42F1-9B19-51FAC760BDE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0.73</c:v>
                </c:pt>
                <c:pt idx="4">
                  <c:v>#N/A</c:v>
                </c:pt>
                <c:pt idx="5">
                  <c:v>2.73</c:v>
                </c:pt>
                <c:pt idx="6">
                  <c:v>#N/A</c:v>
                </c:pt>
                <c:pt idx="7">
                  <c:v>2.61</c:v>
                </c:pt>
                <c:pt idx="8">
                  <c:v>#N/A</c:v>
                </c:pt>
                <c:pt idx="9">
                  <c:v>0.61</c:v>
                </c:pt>
              </c:numCache>
            </c:numRef>
          </c:val>
          <c:extLst>
            <c:ext xmlns:c16="http://schemas.microsoft.com/office/drawing/2014/chart" uri="{C3380CC4-5D6E-409C-BE32-E72D297353CC}">
              <c16:uniqueId val="{00000006-6E26-42F1-9B19-51FAC760BDE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2.69</c:v>
                </c:pt>
                <c:pt idx="2">
                  <c:v>#N/A</c:v>
                </c:pt>
                <c:pt idx="3">
                  <c:v>2.04</c:v>
                </c:pt>
                <c:pt idx="4">
                  <c:v>#N/A</c:v>
                </c:pt>
                <c:pt idx="5">
                  <c:v>1.29</c:v>
                </c:pt>
                <c:pt idx="6">
                  <c:v>#N/A</c:v>
                </c:pt>
                <c:pt idx="7">
                  <c:v>1.47</c:v>
                </c:pt>
                <c:pt idx="8">
                  <c:v>#N/A</c:v>
                </c:pt>
                <c:pt idx="9">
                  <c:v>1.27</c:v>
                </c:pt>
              </c:numCache>
            </c:numRef>
          </c:val>
          <c:extLst>
            <c:ext xmlns:c16="http://schemas.microsoft.com/office/drawing/2014/chart" uri="{C3380CC4-5D6E-409C-BE32-E72D297353CC}">
              <c16:uniqueId val="{00000007-6E26-42F1-9B19-51FAC760BD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6.49</c:v>
                </c:pt>
                <c:pt idx="2">
                  <c:v>#N/A</c:v>
                </c:pt>
                <c:pt idx="3">
                  <c:v>6.82</c:v>
                </c:pt>
                <c:pt idx="4">
                  <c:v>#N/A</c:v>
                </c:pt>
                <c:pt idx="5">
                  <c:v>3.06</c:v>
                </c:pt>
                <c:pt idx="6">
                  <c:v>#N/A</c:v>
                </c:pt>
                <c:pt idx="7">
                  <c:v>3.51</c:v>
                </c:pt>
                <c:pt idx="8">
                  <c:v>#N/A</c:v>
                </c:pt>
                <c:pt idx="9">
                  <c:v>2.79</c:v>
                </c:pt>
              </c:numCache>
            </c:numRef>
          </c:val>
          <c:extLst>
            <c:ext xmlns:c16="http://schemas.microsoft.com/office/drawing/2014/chart" uri="{C3380CC4-5D6E-409C-BE32-E72D297353CC}">
              <c16:uniqueId val="{00000008-6E26-42F1-9B19-51FAC760BDE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6.59</c:v>
                </c:pt>
                <c:pt idx="2">
                  <c:v>#N/A</c:v>
                </c:pt>
                <c:pt idx="3">
                  <c:v>7.99</c:v>
                </c:pt>
                <c:pt idx="4">
                  <c:v>#N/A</c:v>
                </c:pt>
                <c:pt idx="5">
                  <c:v>8.1</c:v>
                </c:pt>
                <c:pt idx="6">
                  <c:v>#N/A</c:v>
                </c:pt>
                <c:pt idx="7">
                  <c:v>7.9</c:v>
                </c:pt>
                <c:pt idx="8">
                  <c:v>#N/A</c:v>
                </c:pt>
                <c:pt idx="9">
                  <c:v>8.06</c:v>
                </c:pt>
              </c:numCache>
            </c:numRef>
          </c:val>
          <c:extLst>
            <c:ext xmlns:c16="http://schemas.microsoft.com/office/drawing/2014/chart" uri="{C3380CC4-5D6E-409C-BE32-E72D297353CC}">
              <c16:uniqueId val="{00000009-6E26-42F1-9B19-51FAC760BD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3262</c:v>
                </c:pt>
                <c:pt idx="5">
                  <c:v>3342</c:v>
                </c:pt>
                <c:pt idx="8">
                  <c:v>3503</c:v>
                </c:pt>
                <c:pt idx="11">
                  <c:v>3666</c:v>
                </c:pt>
                <c:pt idx="14">
                  <c:v>3888</c:v>
                </c:pt>
              </c:numCache>
            </c:numRef>
          </c:val>
          <c:extLst>
            <c:ext xmlns:c16="http://schemas.microsoft.com/office/drawing/2014/chart" uri="{C3380CC4-5D6E-409C-BE32-E72D297353CC}">
              <c16:uniqueId val="{00000000-A489-4972-9E7B-B2C6A86971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89-4972-9E7B-B2C6A86971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193</c:v>
                </c:pt>
                <c:pt idx="3">
                  <c:v>174</c:v>
                </c:pt>
                <c:pt idx="6">
                  <c:v>171</c:v>
                </c:pt>
                <c:pt idx="9">
                  <c:v>141</c:v>
                </c:pt>
                <c:pt idx="12">
                  <c:v>131</c:v>
                </c:pt>
              </c:numCache>
            </c:numRef>
          </c:val>
          <c:extLst>
            <c:ext xmlns:c16="http://schemas.microsoft.com/office/drawing/2014/chart" uri="{C3380CC4-5D6E-409C-BE32-E72D297353CC}">
              <c16:uniqueId val="{00000002-A489-4972-9E7B-B2C6A86971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151</c:v>
                </c:pt>
                <c:pt idx="3">
                  <c:v>173</c:v>
                </c:pt>
                <c:pt idx="6">
                  <c:v>246</c:v>
                </c:pt>
                <c:pt idx="9">
                  <c:v>245</c:v>
                </c:pt>
                <c:pt idx="12">
                  <c:v>291</c:v>
                </c:pt>
              </c:numCache>
            </c:numRef>
          </c:val>
          <c:extLst>
            <c:ext xmlns:c16="http://schemas.microsoft.com/office/drawing/2014/chart" uri="{C3380CC4-5D6E-409C-BE32-E72D297353CC}">
              <c16:uniqueId val="{00000003-A489-4972-9E7B-B2C6A86971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1245</c:v>
                </c:pt>
                <c:pt idx="3">
                  <c:v>1279</c:v>
                </c:pt>
                <c:pt idx="6">
                  <c:v>1308</c:v>
                </c:pt>
                <c:pt idx="9">
                  <c:v>1359</c:v>
                </c:pt>
                <c:pt idx="12">
                  <c:v>1258</c:v>
                </c:pt>
              </c:numCache>
            </c:numRef>
          </c:val>
          <c:extLst>
            <c:ext xmlns:c16="http://schemas.microsoft.com/office/drawing/2014/chart" uri="{C3380CC4-5D6E-409C-BE32-E72D297353CC}">
              <c16:uniqueId val="{00000004-A489-4972-9E7B-B2C6A86971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89-4972-9E7B-B2C6A86971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89-4972-9E7B-B2C6A86971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3560</c:v>
                </c:pt>
                <c:pt idx="3">
                  <c:v>3626</c:v>
                </c:pt>
                <c:pt idx="6">
                  <c:v>3850</c:v>
                </c:pt>
                <c:pt idx="9">
                  <c:v>3924</c:v>
                </c:pt>
                <c:pt idx="12">
                  <c:v>4253</c:v>
                </c:pt>
              </c:numCache>
            </c:numRef>
          </c:val>
          <c:extLst>
            <c:ext xmlns:c16="http://schemas.microsoft.com/office/drawing/2014/chart" uri="{C3380CC4-5D6E-409C-BE32-E72D297353CC}">
              <c16:uniqueId val="{00000007-A489-4972-9E7B-B2C6A86971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1887</c:v>
                </c:pt>
                <c:pt idx="2">
                  <c:v>#N/A</c:v>
                </c:pt>
                <c:pt idx="3">
                  <c:v>#N/A</c:v>
                </c:pt>
                <c:pt idx="4">
                  <c:v>1910</c:v>
                </c:pt>
                <c:pt idx="5">
                  <c:v>#N/A</c:v>
                </c:pt>
                <c:pt idx="6">
                  <c:v>#N/A</c:v>
                </c:pt>
                <c:pt idx="7">
                  <c:v>2072</c:v>
                </c:pt>
                <c:pt idx="8">
                  <c:v>#N/A</c:v>
                </c:pt>
                <c:pt idx="9">
                  <c:v>#N/A</c:v>
                </c:pt>
                <c:pt idx="10">
                  <c:v>2003</c:v>
                </c:pt>
                <c:pt idx="11">
                  <c:v>#N/A</c:v>
                </c:pt>
                <c:pt idx="12">
                  <c:v>#N/A</c:v>
                </c:pt>
                <c:pt idx="13">
                  <c:v>2045</c:v>
                </c:pt>
                <c:pt idx="14">
                  <c:v>#N/A</c:v>
                </c:pt>
              </c:numCache>
            </c:numRef>
          </c:val>
          <c:smooth val="0"/>
          <c:extLst>
            <c:ext xmlns:c16="http://schemas.microsoft.com/office/drawing/2014/chart" uri="{C3380CC4-5D6E-409C-BE32-E72D297353CC}">
              <c16:uniqueId val="{00000008-A489-4972-9E7B-B2C6A86971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47514</c:v>
                </c:pt>
                <c:pt idx="5">
                  <c:v>47933</c:v>
                </c:pt>
                <c:pt idx="8">
                  <c:v>47793</c:v>
                </c:pt>
                <c:pt idx="11">
                  <c:v>46529</c:v>
                </c:pt>
                <c:pt idx="14">
                  <c:v>45974</c:v>
                </c:pt>
              </c:numCache>
            </c:numRef>
          </c:val>
          <c:extLst>
            <c:ext xmlns:c16="http://schemas.microsoft.com/office/drawing/2014/chart" uri="{C3380CC4-5D6E-409C-BE32-E72D297353CC}">
              <c16:uniqueId val="{00000000-C846-4F97-8BDA-40509310AC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39</c:v>
                </c:pt>
                <c:pt idx="5">
                  <c:v>75</c:v>
                </c:pt>
                <c:pt idx="8">
                  <c:v>109</c:v>
                </c:pt>
                <c:pt idx="11">
                  <c:v>145</c:v>
                </c:pt>
                <c:pt idx="14">
                  <c:v>109</c:v>
                </c:pt>
              </c:numCache>
            </c:numRef>
          </c:val>
          <c:extLst>
            <c:ext xmlns:c16="http://schemas.microsoft.com/office/drawing/2014/chart" uri="{C3380CC4-5D6E-409C-BE32-E72D297353CC}">
              <c16:uniqueId val="{00000001-C846-4F97-8BDA-40509310AC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6201</c:v>
                </c:pt>
                <c:pt idx="5">
                  <c:v>6414</c:v>
                </c:pt>
                <c:pt idx="8">
                  <c:v>5797</c:v>
                </c:pt>
                <c:pt idx="11">
                  <c:v>5502</c:v>
                </c:pt>
                <c:pt idx="14">
                  <c:v>5950</c:v>
                </c:pt>
              </c:numCache>
            </c:numRef>
          </c:val>
          <c:extLst>
            <c:ext xmlns:c16="http://schemas.microsoft.com/office/drawing/2014/chart" uri="{C3380CC4-5D6E-409C-BE32-E72D297353CC}">
              <c16:uniqueId val="{00000002-C846-4F97-8BDA-40509310AC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46-4F97-8BDA-40509310AC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46-4F97-8BDA-40509310AC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135</c:v>
                </c:pt>
                <c:pt idx="3">
                  <c:v>110</c:v>
                </c:pt>
                <c:pt idx="6">
                  <c:v>86</c:v>
                </c:pt>
                <c:pt idx="9">
                  <c:v>19</c:v>
                </c:pt>
                <c:pt idx="12">
                  <c:v>1</c:v>
                </c:pt>
              </c:numCache>
            </c:numRef>
          </c:val>
          <c:extLst>
            <c:ext xmlns:c16="http://schemas.microsoft.com/office/drawing/2014/chart" uri="{C3380CC4-5D6E-409C-BE32-E72D297353CC}">
              <c16:uniqueId val="{00000005-C846-4F97-8BDA-40509310AC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6099</c:v>
                </c:pt>
                <c:pt idx="3">
                  <c:v>5156</c:v>
                </c:pt>
                <c:pt idx="6">
                  <c:v>5346</c:v>
                </c:pt>
                <c:pt idx="9">
                  <c:v>5341</c:v>
                </c:pt>
                <c:pt idx="12">
                  <c:v>4974</c:v>
                </c:pt>
              </c:numCache>
            </c:numRef>
          </c:val>
          <c:extLst>
            <c:ext xmlns:c16="http://schemas.microsoft.com/office/drawing/2014/chart" uri="{C3380CC4-5D6E-409C-BE32-E72D297353CC}">
              <c16:uniqueId val="{00000006-C846-4F97-8BDA-40509310AC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2085</c:v>
                </c:pt>
                <c:pt idx="3">
                  <c:v>2029</c:v>
                </c:pt>
                <c:pt idx="6">
                  <c:v>1794</c:v>
                </c:pt>
                <c:pt idx="9">
                  <c:v>1563</c:v>
                </c:pt>
                <c:pt idx="12">
                  <c:v>1316</c:v>
                </c:pt>
              </c:numCache>
            </c:numRef>
          </c:val>
          <c:extLst>
            <c:ext xmlns:c16="http://schemas.microsoft.com/office/drawing/2014/chart" uri="{C3380CC4-5D6E-409C-BE32-E72D297353CC}">
              <c16:uniqueId val="{00000007-C846-4F97-8BDA-40509310AC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18127</c:v>
                </c:pt>
                <c:pt idx="3">
                  <c:v>18186</c:v>
                </c:pt>
                <c:pt idx="6">
                  <c:v>18166</c:v>
                </c:pt>
                <c:pt idx="9">
                  <c:v>17830</c:v>
                </c:pt>
                <c:pt idx="12">
                  <c:v>17307</c:v>
                </c:pt>
              </c:numCache>
            </c:numRef>
          </c:val>
          <c:extLst>
            <c:ext xmlns:c16="http://schemas.microsoft.com/office/drawing/2014/chart" uri="{C3380CC4-5D6E-409C-BE32-E72D297353CC}">
              <c16:uniqueId val="{00000008-C846-4F97-8BDA-40509310AC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885</c:v>
                </c:pt>
                <c:pt idx="3">
                  <c:v>737</c:v>
                </c:pt>
                <c:pt idx="6">
                  <c:v>591</c:v>
                </c:pt>
                <c:pt idx="9">
                  <c:v>474</c:v>
                </c:pt>
                <c:pt idx="12">
                  <c:v>365</c:v>
                </c:pt>
              </c:numCache>
            </c:numRef>
          </c:val>
          <c:extLst>
            <c:ext xmlns:c16="http://schemas.microsoft.com/office/drawing/2014/chart" uri="{C3380CC4-5D6E-409C-BE32-E72D297353CC}">
              <c16:uniqueId val="{00000009-C846-4F97-8BDA-40509310AC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49510</c:v>
                </c:pt>
                <c:pt idx="3">
                  <c:v>50351</c:v>
                </c:pt>
                <c:pt idx="6">
                  <c:v>50079</c:v>
                </c:pt>
                <c:pt idx="9">
                  <c:v>50145</c:v>
                </c:pt>
                <c:pt idx="12">
                  <c:v>50265</c:v>
                </c:pt>
              </c:numCache>
            </c:numRef>
          </c:val>
          <c:extLst>
            <c:ext xmlns:c16="http://schemas.microsoft.com/office/drawing/2014/chart" uri="{C3380CC4-5D6E-409C-BE32-E72D297353CC}">
              <c16:uniqueId val="{0000000A-C846-4F97-8BDA-40509310AC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23087</c:v>
                </c:pt>
                <c:pt idx="2">
                  <c:v>#N/A</c:v>
                </c:pt>
                <c:pt idx="3">
                  <c:v>#N/A</c:v>
                </c:pt>
                <c:pt idx="4">
                  <c:v>22148</c:v>
                </c:pt>
                <c:pt idx="5">
                  <c:v>#N/A</c:v>
                </c:pt>
                <c:pt idx="6">
                  <c:v>#N/A</c:v>
                </c:pt>
                <c:pt idx="7">
                  <c:v>22362</c:v>
                </c:pt>
                <c:pt idx="8">
                  <c:v>#N/A</c:v>
                </c:pt>
                <c:pt idx="9">
                  <c:v>#N/A</c:v>
                </c:pt>
                <c:pt idx="10">
                  <c:v>23196</c:v>
                </c:pt>
                <c:pt idx="11">
                  <c:v>#N/A</c:v>
                </c:pt>
                <c:pt idx="12">
                  <c:v>#N/A</c:v>
                </c:pt>
                <c:pt idx="13">
                  <c:v>22195</c:v>
                </c:pt>
                <c:pt idx="14">
                  <c:v>#N/A</c:v>
                </c:pt>
              </c:numCache>
            </c:numRef>
          </c:val>
          <c:smooth val="0"/>
          <c:extLst>
            <c:ext xmlns:c16="http://schemas.microsoft.com/office/drawing/2014/chart" uri="{C3380CC4-5D6E-409C-BE32-E72D297353CC}">
              <c16:uniqueId val="{0000000B-C846-4F97-8BDA-40509310AC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3339</c:v>
                </c:pt>
                <c:pt idx="1">
                  <c:v>2465</c:v>
                </c:pt>
                <c:pt idx="2">
                  <c:v>2721</c:v>
                </c:pt>
              </c:numCache>
            </c:numRef>
          </c:val>
          <c:extLst>
            <c:ext xmlns:c16="http://schemas.microsoft.com/office/drawing/2014/chart" uri="{C3380CC4-5D6E-409C-BE32-E72D297353CC}">
              <c16:uniqueId val="{00000000-DCF3-4177-8B7F-1969089F85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552</c:v>
                </c:pt>
                <c:pt idx="1">
                  <c:v>580</c:v>
                </c:pt>
                <c:pt idx="2">
                  <c:v>634</c:v>
                </c:pt>
              </c:numCache>
            </c:numRef>
          </c:val>
          <c:extLst>
            <c:ext xmlns:c16="http://schemas.microsoft.com/office/drawing/2014/chart" uri="{C3380CC4-5D6E-409C-BE32-E72D297353CC}">
              <c16:uniqueId val="{00000001-DCF3-4177-8B7F-1969089F85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1132</c:v>
                </c:pt>
                <c:pt idx="1">
                  <c:v>1013</c:v>
                </c:pt>
                <c:pt idx="2">
                  <c:v>779</c:v>
                </c:pt>
              </c:numCache>
            </c:numRef>
          </c:val>
          <c:extLst>
            <c:ext xmlns:c16="http://schemas.microsoft.com/office/drawing/2014/chart" uri="{C3380CC4-5D6E-409C-BE32-E72D297353CC}">
              <c16:uniqueId val="{00000002-DCF3-4177-8B7F-1969089F85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79,818
79,349
110.96
35,162,430
34,473,229
564,566
20,207,206
50,265,014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箇年平均）は、全国及び県内比較では高い水準であるが、類似団体比較ではやや低い水準となっている。経年比較でも数年間同水準を維持している。歳入全体では、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国庫支出金、県支出金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が減少したものの、市税について、個人市民税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、軽自動車税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の増加により微増となっている。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、市税の徴収業務を強化し税収増加による歳入の確保を図る。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xdr:cNvCxnSpPr/>
      </xdr:nvCxnSpPr>
      <xdr:spPr>
        <a:xfrm>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119239</xdr:rowOff>
    </xdr:to>
    <xdr:cxnSp macro="">
      <xdr:nvCxnSpPr>
        <xdr:cNvPr id="72" name="直線コネクタ 71"/>
        <xdr:cNvCxnSpPr/>
      </xdr:nvCxnSpPr>
      <xdr:spPr>
        <a:xfrm>
          <a:off x="3225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92428</xdr:rowOff>
    </xdr:to>
    <xdr:cxnSp macro="">
      <xdr:nvCxnSpPr>
        <xdr:cNvPr id="75" name="直線コネクタ 74"/>
        <xdr:cNvCxnSpPr/>
      </xdr:nvCxnSpPr>
      <xdr:spPr>
        <a:xfrm>
          <a:off x="2336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7" name="テキスト ボックス 96"/>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経常収支比率は、全国及び県内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良好な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あり、類似団体との比較においても同様の状況となってい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るが、市税や寄附金などの自主財源が増加したことなどにより前年からわずかではあるが改善している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保障関連経費の自然増や臨時財政対策債、合併特例債などの元利償還金に係る公債費の増加は続いており、行政改革大綱に基づく歳出の削減、公債費については交付税措置のある優良債借入の徹底と高利率見直しのための借換債の継続的な実施により公債費の軽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111760</xdr:rowOff>
    </xdr:to>
    <xdr:cxnSp macro="">
      <xdr:nvCxnSpPr>
        <xdr:cNvPr id="130" name="直線コネクタ 129"/>
        <xdr:cNvCxnSpPr/>
      </xdr:nvCxnSpPr>
      <xdr:spPr>
        <a:xfrm flipV="1">
          <a:off x="4114800" y="1106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64</xdr:row>
      <xdr:rowOff>111760</xdr:rowOff>
    </xdr:to>
    <xdr:cxnSp macro="">
      <xdr:nvCxnSpPr>
        <xdr:cNvPr id="133" name="直線コネクタ 132"/>
        <xdr:cNvCxnSpPr/>
      </xdr:nvCxnSpPr>
      <xdr:spPr>
        <a:xfrm>
          <a:off x="3225800" y="110797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64</xdr:row>
      <xdr:rowOff>106934</xdr:rowOff>
    </xdr:to>
    <xdr:cxnSp macro="">
      <xdr:nvCxnSpPr>
        <xdr:cNvPr id="136" name="直線コネクタ 135"/>
        <xdr:cNvCxnSpPr/>
      </xdr:nvCxnSpPr>
      <xdr:spPr>
        <a:xfrm>
          <a:off x="2336800" y="1093012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63</xdr:row>
      <xdr:rowOff>162560</xdr:rowOff>
    </xdr:to>
    <xdr:cxnSp macro="">
      <xdr:nvCxnSpPr>
        <xdr:cNvPr id="139" name="直線コネクタ 138"/>
        <xdr:cNvCxnSpPr/>
      </xdr:nvCxnSpPr>
      <xdr:spPr>
        <a:xfrm flipV="1">
          <a:off x="1447800" y="109301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9" name="楕円 148"/>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53357</xdr:rowOff>
    </xdr:from>
    <xdr:ext cx="762000" cy="259045"/>
    <xdr:sp macro="" textlink="">
      <xdr:nvSpPr>
        <xdr:cNvPr id="150" name="財政構造の弾力性該当値テキスト"/>
        <xdr:cNvSpPr txBox="1"/>
      </xdr:nvSpPr>
      <xdr:spPr>
        <a:xfrm>
          <a:off x="50419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1" name="楕円 150"/>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2" name="テキスト ボックス 151"/>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3" name="楕円 152"/>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167911</xdr:rowOff>
    </xdr:from>
    <xdr:ext cx="762000" cy="259045"/>
    <xdr:sp macro="" textlink="">
      <xdr:nvSpPr>
        <xdr:cNvPr id="154" name="テキスト ボックス 153"/>
        <xdr:cNvSpPr txBox="1"/>
      </xdr:nvSpPr>
      <xdr:spPr>
        <a:xfrm>
          <a:off x="2844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5" name="楕円 154"/>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56" name="テキスト ボックス 155"/>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7" name="楕円 156"/>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8" name="テキスト ボックス 157"/>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人当たりの人件費・物件費等の決算額については、全国、県内及び類似団体の何れの比較よりも下回</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状態となっている。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前年と比較し改善の傾向にはあるものの、年々数値は増加傾向にあることから、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人件費については、定員適正化計画に基づく退職者補充の抑制や幼保適正配置計画の推進などによる職員数の適正化に努める。物件費等については、アウトソーシングの推進を継続するとともに、指定管理者制度のさらなる推進と行政改革大綱に基づく経費節減の徹底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40953</xdr:rowOff>
    </xdr:from>
    <xdr:to>
      <xdr:col>23</xdr:col>
      <xdr:colOff>133350</xdr:colOff>
      <xdr:row>82</xdr:row>
      <xdr:rowOff>55942</xdr:rowOff>
    </xdr:to>
    <xdr:cxnSp macro="">
      <xdr:nvCxnSpPr>
        <xdr:cNvPr id="191" name="直線コネクタ 190"/>
        <xdr:cNvCxnSpPr/>
      </xdr:nvCxnSpPr>
      <xdr:spPr>
        <a:xfrm flipV="1">
          <a:off x="4114800" y="14099853"/>
          <a:ext cx="8382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130786</xdr:rowOff>
    </xdr:from>
    <xdr:to>
      <xdr:col>19</xdr:col>
      <xdr:colOff>133350</xdr:colOff>
      <xdr:row>82</xdr:row>
      <xdr:rowOff>55942</xdr:rowOff>
    </xdr:to>
    <xdr:cxnSp macro="">
      <xdr:nvCxnSpPr>
        <xdr:cNvPr id="194" name="直線コネクタ 193"/>
        <xdr:cNvCxnSpPr/>
      </xdr:nvCxnSpPr>
      <xdr:spPr>
        <a:xfrm>
          <a:off x="3225800" y="14018236"/>
          <a:ext cx="889000" cy="9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99523</xdr:rowOff>
    </xdr:from>
    <xdr:to>
      <xdr:col>15</xdr:col>
      <xdr:colOff>82550</xdr:colOff>
      <xdr:row>81</xdr:row>
      <xdr:rowOff>130786</xdr:rowOff>
    </xdr:to>
    <xdr:cxnSp macro="">
      <xdr:nvCxnSpPr>
        <xdr:cNvPr id="197" name="直線コネクタ 196"/>
        <xdr:cNvCxnSpPr/>
      </xdr:nvCxnSpPr>
      <xdr:spPr>
        <a:xfrm>
          <a:off x="2336800" y="13986973"/>
          <a:ext cx="889000" cy="3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50983</xdr:rowOff>
    </xdr:from>
    <xdr:to>
      <xdr:col>11</xdr:col>
      <xdr:colOff>31750</xdr:colOff>
      <xdr:row>81</xdr:row>
      <xdr:rowOff>99523</xdr:rowOff>
    </xdr:to>
    <xdr:cxnSp macro="">
      <xdr:nvCxnSpPr>
        <xdr:cNvPr id="200" name="直線コネクタ 199"/>
        <xdr:cNvCxnSpPr/>
      </xdr:nvCxnSpPr>
      <xdr:spPr>
        <a:xfrm>
          <a:off x="1447800" y="13938433"/>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161603</xdr:rowOff>
    </xdr:from>
    <xdr:to>
      <xdr:col>23</xdr:col>
      <xdr:colOff>184150</xdr:colOff>
      <xdr:row>82</xdr:row>
      <xdr:rowOff>91753</xdr:rowOff>
    </xdr:to>
    <xdr:sp macro="" textlink="">
      <xdr:nvSpPr>
        <xdr:cNvPr id="210" name="楕円 209"/>
        <xdr:cNvSpPr/>
      </xdr:nvSpPr>
      <xdr:spPr>
        <a:xfrm>
          <a:off x="4902200" y="140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6680</xdr:rowOff>
    </xdr:from>
    <xdr:ext cx="762000" cy="259045"/>
    <xdr:sp macro="" textlink="">
      <xdr:nvSpPr>
        <xdr:cNvPr id="211" name="人件費・物件費等の状況該当値テキスト"/>
        <xdr:cNvSpPr txBox="1"/>
      </xdr:nvSpPr>
      <xdr:spPr>
        <a:xfrm>
          <a:off x="5041900" y="1389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5142</xdr:rowOff>
    </xdr:from>
    <xdr:to>
      <xdr:col>19</xdr:col>
      <xdr:colOff>184150</xdr:colOff>
      <xdr:row>82</xdr:row>
      <xdr:rowOff>106742</xdr:rowOff>
    </xdr:to>
    <xdr:sp macro="" textlink="">
      <xdr:nvSpPr>
        <xdr:cNvPr id="212" name="楕円 211"/>
        <xdr:cNvSpPr/>
      </xdr:nvSpPr>
      <xdr:spPr>
        <a:xfrm>
          <a:off x="4064000" y="1406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116919</xdr:rowOff>
    </xdr:from>
    <xdr:ext cx="736600" cy="259045"/>
    <xdr:sp macro="" textlink="">
      <xdr:nvSpPr>
        <xdr:cNvPr id="213" name="テキスト ボックス 212"/>
        <xdr:cNvSpPr txBox="1"/>
      </xdr:nvSpPr>
      <xdr:spPr>
        <a:xfrm>
          <a:off x="3733800" y="1383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79986</xdr:rowOff>
    </xdr:from>
    <xdr:to>
      <xdr:col>15</xdr:col>
      <xdr:colOff>133350</xdr:colOff>
      <xdr:row>82</xdr:row>
      <xdr:rowOff>10136</xdr:rowOff>
    </xdr:to>
    <xdr:sp macro="" textlink="">
      <xdr:nvSpPr>
        <xdr:cNvPr id="214" name="楕円 213"/>
        <xdr:cNvSpPr/>
      </xdr:nvSpPr>
      <xdr:spPr>
        <a:xfrm>
          <a:off x="3175000" y="139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20313</xdr:rowOff>
    </xdr:from>
    <xdr:ext cx="762000" cy="259045"/>
    <xdr:sp macro="" textlink="">
      <xdr:nvSpPr>
        <xdr:cNvPr id="215" name="テキスト ボックス 214"/>
        <xdr:cNvSpPr txBox="1"/>
      </xdr:nvSpPr>
      <xdr:spPr>
        <a:xfrm>
          <a:off x="2844800" y="1373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48723</xdr:rowOff>
    </xdr:from>
    <xdr:to>
      <xdr:col>11</xdr:col>
      <xdr:colOff>82550</xdr:colOff>
      <xdr:row>81</xdr:row>
      <xdr:rowOff>150323</xdr:rowOff>
    </xdr:to>
    <xdr:sp macro="" textlink="">
      <xdr:nvSpPr>
        <xdr:cNvPr id="216" name="楕円 215"/>
        <xdr:cNvSpPr/>
      </xdr:nvSpPr>
      <xdr:spPr>
        <a:xfrm>
          <a:off x="2286000" y="139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160500</xdr:rowOff>
    </xdr:from>
    <xdr:ext cx="762000" cy="259045"/>
    <xdr:sp macro="" textlink="">
      <xdr:nvSpPr>
        <xdr:cNvPr id="217" name="テキスト ボックス 216"/>
        <xdr:cNvSpPr txBox="1"/>
      </xdr:nvSpPr>
      <xdr:spPr>
        <a:xfrm>
          <a:off x="1955800" y="1370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183</xdr:rowOff>
    </xdr:from>
    <xdr:to>
      <xdr:col>7</xdr:col>
      <xdr:colOff>31750</xdr:colOff>
      <xdr:row>81</xdr:row>
      <xdr:rowOff>101783</xdr:rowOff>
    </xdr:to>
    <xdr:sp macro="" textlink="">
      <xdr:nvSpPr>
        <xdr:cNvPr id="218" name="楕円 217"/>
        <xdr:cNvSpPr/>
      </xdr:nvSpPr>
      <xdr:spPr>
        <a:xfrm>
          <a:off x="1397000" y="138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111960</xdr:rowOff>
    </xdr:from>
    <xdr:ext cx="762000" cy="259045"/>
    <xdr:sp macro="" textlink="">
      <xdr:nvSpPr>
        <xdr:cNvPr id="219" name="テキスト ボックス 218"/>
        <xdr:cNvSpPr txBox="1"/>
      </xdr:nvSpPr>
      <xdr:spPr>
        <a:xfrm>
          <a:off x="1066800" y="1365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S Outlook" panose="05010100010000000000" pitchFamily="2" charset="2"/>
              <a:ea typeface="ＭＳ Ｐゴシック" panose="020B0600070205080204" pitchFamily="50" charset="-128"/>
              <a:cs typeface="+mn-cs"/>
            </a:rPr>
            <a:t>全国市</a:t>
          </a:r>
          <a:r>
            <a:rPr kumimoji="1" lang="ja-JP" altLang="en-US" sz="1300" b="0" i="0" u="none" strike="noStrike" kern="0" cap="none" spc="0" normalizeH="0" baseline="0" noProof="0">
              <a:ln>
                <a:noFill/>
              </a:ln>
              <a:solidFill>
                <a:prstClr val="black"/>
              </a:solidFill>
              <a:effectLst/>
              <a:uLnTx/>
              <a:uFillTx/>
              <a:latin typeface="MS Outlook" panose="05010100010000000000" pitchFamily="2" charset="2"/>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S Outlook" panose="05010100010000000000" pitchFamily="2" charset="2"/>
              <a:ea typeface="ＭＳ Ｐゴシック" panose="020B0600070205080204" pitchFamily="50" charset="-128"/>
              <a:cs typeface="+mn-cs"/>
            </a:rPr>
            <a:t>町村及び類似団体平均を下回る状況であり、引き続き、給与・各種手当の適正化に努める。</a:t>
          </a:r>
          <a:endParaRPr kumimoji="0" lang="ja-JP" altLang="ja-JP" sz="1300" b="0" i="0" u="none" strike="noStrike" kern="0" cap="none" spc="0" normalizeH="0" baseline="0" noProof="0">
            <a:ln>
              <a:noFill/>
            </a:ln>
            <a:solidFill>
              <a:prstClr val="black"/>
            </a:solidFill>
            <a:effectLst/>
            <a:uLnTx/>
            <a:uFillTx/>
            <a:latin typeface="MS Outlook" panose="05010100010000000000" pitchFamily="2" charset="2"/>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81</xdr:row>
      <xdr:rowOff>131536</xdr:rowOff>
    </xdr:to>
    <xdr:cxnSp macro="">
      <xdr:nvCxnSpPr>
        <xdr:cNvPr id="255" name="直線コネクタ 254"/>
        <xdr:cNvCxnSpPr/>
      </xdr:nvCxnSpPr>
      <xdr:spPr>
        <a:xfrm>
          <a:off x="16179800" y="1401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130629</xdr:rowOff>
    </xdr:from>
    <xdr:to>
      <xdr:col>77</xdr:col>
      <xdr:colOff>44450</xdr:colOff>
      <xdr:row>81</xdr:row>
      <xdr:rowOff>131536</xdr:rowOff>
    </xdr:to>
    <xdr:cxnSp macro="">
      <xdr:nvCxnSpPr>
        <xdr:cNvPr id="258" name="直線コネクタ 257"/>
        <xdr:cNvCxnSpPr/>
      </xdr:nvCxnSpPr>
      <xdr:spPr>
        <a:xfrm>
          <a:off x="15290800" y="138466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113393</xdr:rowOff>
    </xdr:from>
    <xdr:to>
      <xdr:col>72</xdr:col>
      <xdr:colOff>203200</xdr:colOff>
      <xdr:row>80</xdr:row>
      <xdr:rowOff>130629</xdr:rowOff>
    </xdr:to>
    <xdr:cxnSp macro="">
      <xdr:nvCxnSpPr>
        <xdr:cNvPr id="261" name="直線コネクタ 260"/>
        <xdr:cNvCxnSpPr/>
      </xdr:nvCxnSpPr>
      <xdr:spPr>
        <a:xfrm>
          <a:off x="14401800" y="138293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113393</xdr:rowOff>
    </xdr:from>
    <xdr:to>
      <xdr:col>68</xdr:col>
      <xdr:colOff>152400</xdr:colOff>
      <xdr:row>80</xdr:row>
      <xdr:rowOff>147864</xdr:rowOff>
    </xdr:to>
    <xdr:cxnSp macro="">
      <xdr:nvCxnSpPr>
        <xdr:cNvPr id="264" name="直線コネクタ 263"/>
        <xdr:cNvCxnSpPr/>
      </xdr:nvCxnSpPr>
      <xdr:spPr>
        <a:xfrm flipV="1">
          <a:off x="13512800" y="138293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68" name="テキスト ボックス 267"/>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74" name="楕円 273"/>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75" name="給与水準   （国との比較）該当値テキスト"/>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76" name="楕円 275"/>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77" name="テキスト ボックス 276"/>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79829</xdr:rowOff>
    </xdr:from>
    <xdr:to>
      <xdr:col>73</xdr:col>
      <xdr:colOff>44450</xdr:colOff>
      <xdr:row>81</xdr:row>
      <xdr:rowOff>9979</xdr:rowOff>
    </xdr:to>
    <xdr:sp macro="" textlink="">
      <xdr:nvSpPr>
        <xdr:cNvPr id="278" name="楕円 277"/>
        <xdr:cNvSpPr/>
      </xdr:nvSpPr>
      <xdr:spPr>
        <a:xfrm>
          <a:off x="15240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20156</xdr:rowOff>
    </xdr:from>
    <xdr:ext cx="762000" cy="259045"/>
    <xdr:sp macro="" textlink="">
      <xdr:nvSpPr>
        <xdr:cNvPr id="279" name="テキスト ボックス 278"/>
        <xdr:cNvSpPr txBox="1"/>
      </xdr:nvSpPr>
      <xdr:spPr>
        <a:xfrm>
          <a:off x="14909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62593</xdr:rowOff>
    </xdr:from>
    <xdr:to>
      <xdr:col>68</xdr:col>
      <xdr:colOff>203200</xdr:colOff>
      <xdr:row>80</xdr:row>
      <xdr:rowOff>164193</xdr:rowOff>
    </xdr:to>
    <xdr:sp macro="" textlink="">
      <xdr:nvSpPr>
        <xdr:cNvPr id="280" name="楕円 279"/>
        <xdr:cNvSpPr/>
      </xdr:nvSpPr>
      <xdr:spPr>
        <a:xfrm>
          <a:off x="14351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2920</xdr:rowOff>
    </xdr:from>
    <xdr:ext cx="762000" cy="259045"/>
    <xdr:sp macro="" textlink="">
      <xdr:nvSpPr>
        <xdr:cNvPr id="281" name="テキスト ボックス 280"/>
        <xdr:cNvSpPr txBox="1"/>
      </xdr:nvSpPr>
      <xdr:spPr>
        <a:xfrm>
          <a:off x="14020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2" name="楕円 281"/>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83" name="テキスト ボックス 282"/>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S Outlook" panose="05010100010000000000" pitchFamily="2" charset="2"/>
              <a:ea typeface="ＭＳ Ｐゴシック" panose="020B0600070205080204" pitchFamily="50" charset="-128"/>
              <a:cs typeface="+mn-cs"/>
            </a:rPr>
            <a:t>県内平均を下回り、全国平均や類似団体比較でもほぼ同水準となっており良好な状況である。</a:t>
          </a:r>
          <a:endParaRPr kumimoji="0" lang="ja-JP" altLang="ja-JP" sz="1300" b="0" i="0" u="none" strike="noStrike" kern="0" cap="none" spc="0" normalizeH="0" baseline="0" noProof="0">
            <a:ln>
              <a:noFill/>
            </a:ln>
            <a:solidFill>
              <a:prstClr val="black"/>
            </a:solidFill>
            <a:effectLst/>
            <a:uLnTx/>
            <a:uFillTx/>
            <a:latin typeface="MS Outlook" panose="05010100010000000000" pitchFamily="2" charset="2"/>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S Outlook" panose="05010100010000000000" pitchFamily="2" charset="2"/>
              <a:ea typeface="ＭＳ Ｐゴシック" panose="020B0600070205080204" pitchFamily="50" charset="-128"/>
              <a:cs typeface="+mn-cs"/>
            </a:rPr>
            <a:t>　引き続き、定員適正化計画に基づく退職者補充の抑制やアウトソーシング等の推進による事務の効率化を図ることで、適正な定員管理に努める。</a:t>
          </a:r>
          <a:endParaRPr kumimoji="0" lang="ja-JP" altLang="ja-JP" sz="1300" b="0" i="0" u="none" strike="noStrike" kern="0" cap="none" spc="0" normalizeH="0" baseline="0" noProof="0">
            <a:ln>
              <a:noFill/>
            </a:ln>
            <a:solidFill>
              <a:prstClr val="black"/>
            </a:solidFill>
            <a:effectLst/>
            <a:uLnTx/>
            <a:uFillTx/>
            <a:latin typeface="MS Outlook" panose="05010100010000000000" pitchFamily="2" charset="2"/>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62</xdr:row>
      <xdr:rowOff>6244</xdr:rowOff>
    </xdr:to>
    <xdr:cxnSp macro="">
      <xdr:nvCxnSpPr>
        <xdr:cNvPr id="318" name="直線コネクタ 317"/>
        <xdr:cNvCxnSpPr/>
      </xdr:nvCxnSpPr>
      <xdr:spPr>
        <a:xfrm flipV="1">
          <a:off x="16179800" y="10618046"/>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151554</xdr:rowOff>
    </xdr:from>
    <xdr:to>
      <xdr:col>77</xdr:col>
      <xdr:colOff>44450</xdr:colOff>
      <xdr:row>62</xdr:row>
      <xdr:rowOff>6244</xdr:rowOff>
    </xdr:to>
    <xdr:cxnSp macro="">
      <xdr:nvCxnSpPr>
        <xdr:cNvPr id="321" name="直線コネクタ 320"/>
        <xdr:cNvCxnSpPr/>
      </xdr:nvCxnSpPr>
      <xdr:spPr>
        <a:xfrm>
          <a:off x="15290800" y="10610004"/>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145521</xdr:rowOff>
    </xdr:from>
    <xdr:to>
      <xdr:col>72</xdr:col>
      <xdr:colOff>203200</xdr:colOff>
      <xdr:row>61</xdr:row>
      <xdr:rowOff>151554</xdr:rowOff>
    </xdr:to>
    <xdr:cxnSp macro="">
      <xdr:nvCxnSpPr>
        <xdr:cNvPr id="324" name="直線コネクタ 323"/>
        <xdr:cNvCxnSpPr/>
      </xdr:nvCxnSpPr>
      <xdr:spPr>
        <a:xfrm>
          <a:off x="14401800" y="1060397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133456</xdr:rowOff>
    </xdr:from>
    <xdr:to>
      <xdr:col>68</xdr:col>
      <xdr:colOff>152400</xdr:colOff>
      <xdr:row>61</xdr:row>
      <xdr:rowOff>145521</xdr:rowOff>
    </xdr:to>
    <xdr:cxnSp macro="">
      <xdr:nvCxnSpPr>
        <xdr:cNvPr id="327" name="直線コネクタ 326"/>
        <xdr:cNvCxnSpPr/>
      </xdr:nvCxnSpPr>
      <xdr:spPr>
        <a:xfrm>
          <a:off x="13512800" y="105919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1" name="テキスト ボックス 330"/>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108796</xdr:rowOff>
    </xdr:from>
    <xdr:to>
      <xdr:col>81</xdr:col>
      <xdr:colOff>95250</xdr:colOff>
      <xdr:row>62</xdr:row>
      <xdr:rowOff>38946</xdr:rowOff>
    </xdr:to>
    <xdr:sp macro="" textlink="">
      <xdr:nvSpPr>
        <xdr:cNvPr id="337" name="楕円 336"/>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125323</xdr:rowOff>
    </xdr:from>
    <xdr:ext cx="762000" cy="259045"/>
    <xdr:sp macro="" textlink="">
      <xdr:nvSpPr>
        <xdr:cNvPr id="338" name="定員管理の状況該当値テキスト"/>
        <xdr:cNvSpPr txBox="1"/>
      </xdr:nvSpPr>
      <xdr:spPr>
        <a:xfrm>
          <a:off x="17106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126894</xdr:rowOff>
    </xdr:from>
    <xdr:to>
      <xdr:col>77</xdr:col>
      <xdr:colOff>95250</xdr:colOff>
      <xdr:row>62</xdr:row>
      <xdr:rowOff>57044</xdr:rowOff>
    </xdr:to>
    <xdr:sp macro="" textlink="">
      <xdr:nvSpPr>
        <xdr:cNvPr id="339" name="楕円 338"/>
        <xdr:cNvSpPr/>
      </xdr:nvSpPr>
      <xdr:spPr>
        <a:xfrm>
          <a:off x="16129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67221</xdr:rowOff>
    </xdr:from>
    <xdr:ext cx="736600" cy="259045"/>
    <xdr:sp macro="" textlink="">
      <xdr:nvSpPr>
        <xdr:cNvPr id="340" name="テキスト ボックス 339"/>
        <xdr:cNvSpPr txBox="1"/>
      </xdr:nvSpPr>
      <xdr:spPr>
        <a:xfrm>
          <a:off x="15798800" y="1035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100754</xdr:rowOff>
    </xdr:from>
    <xdr:to>
      <xdr:col>73</xdr:col>
      <xdr:colOff>44450</xdr:colOff>
      <xdr:row>62</xdr:row>
      <xdr:rowOff>30904</xdr:rowOff>
    </xdr:to>
    <xdr:sp macro="" textlink="">
      <xdr:nvSpPr>
        <xdr:cNvPr id="341" name="楕円 340"/>
        <xdr:cNvSpPr/>
      </xdr:nvSpPr>
      <xdr:spPr>
        <a:xfrm>
          <a:off x="15240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41081</xdr:rowOff>
    </xdr:from>
    <xdr:ext cx="762000" cy="259045"/>
    <xdr:sp macro="" textlink="">
      <xdr:nvSpPr>
        <xdr:cNvPr id="342" name="テキスト ボックス 341"/>
        <xdr:cNvSpPr txBox="1"/>
      </xdr:nvSpPr>
      <xdr:spPr>
        <a:xfrm>
          <a:off x="14909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94721</xdr:rowOff>
    </xdr:from>
    <xdr:to>
      <xdr:col>68</xdr:col>
      <xdr:colOff>203200</xdr:colOff>
      <xdr:row>62</xdr:row>
      <xdr:rowOff>24871</xdr:rowOff>
    </xdr:to>
    <xdr:sp macro="" textlink="">
      <xdr:nvSpPr>
        <xdr:cNvPr id="343" name="楕円 342"/>
        <xdr:cNvSpPr/>
      </xdr:nvSpPr>
      <xdr:spPr>
        <a:xfrm>
          <a:off x="14351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35048</xdr:rowOff>
    </xdr:from>
    <xdr:ext cx="762000" cy="259045"/>
    <xdr:sp macro="" textlink="">
      <xdr:nvSpPr>
        <xdr:cNvPr id="344" name="テキスト ボックス 343"/>
        <xdr:cNvSpPr txBox="1"/>
      </xdr:nvSpPr>
      <xdr:spPr>
        <a:xfrm>
          <a:off x="14020800" y="1032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82656</xdr:rowOff>
    </xdr:from>
    <xdr:to>
      <xdr:col>64</xdr:col>
      <xdr:colOff>152400</xdr:colOff>
      <xdr:row>62</xdr:row>
      <xdr:rowOff>12806</xdr:rowOff>
    </xdr:to>
    <xdr:sp macro="" textlink="">
      <xdr:nvSpPr>
        <xdr:cNvPr id="345" name="楕円 344"/>
        <xdr:cNvSpPr/>
      </xdr:nvSpPr>
      <xdr:spPr>
        <a:xfrm>
          <a:off x="13462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22983</xdr:rowOff>
    </xdr:from>
    <xdr:ext cx="762000" cy="259045"/>
    <xdr:sp macro="" textlink="">
      <xdr:nvSpPr>
        <xdr:cNvPr id="346" name="テキスト ボックス 345"/>
        <xdr:cNvSpPr txBox="1"/>
      </xdr:nvSpPr>
      <xdr:spPr>
        <a:xfrm>
          <a:off x="13131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改善傾向に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あったが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、全国、県内及び類似団体の平均を上回る状況である。合併特例債の元利償還の本格化により公債費の高止まり傾向が続くことが見込まれるため、中期財政見通しを考慮した中で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借入を伴う建設事業を抑制するとともに、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金利変動リスクの緩和を目的とした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借換債の継続実施により、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低金利傾向にある市況状況を活かした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利子償還金の縮減に努める。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108131</xdr:rowOff>
    </xdr:from>
    <xdr:to>
      <xdr:col>81</xdr:col>
      <xdr:colOff>44450</xdr:colOff>
      <xdr:row>42</xdr:row>
      <xdr:rowOff>128815</xdr:rowOff>
    </xdr:to>
    <xdr:cxnSp macro="">
      <xdr:nvCxnSpPr>
        <xdr:cNvPr id="381" name="直線コネクタ 380"/>
        <xdr:cNvCxnSpPr/>
      </xdr:nvCxnSpPr>
      <xdr:spPr>
        <a:xfrm>
          <a:off x="16179800" y="7309031"/>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94343</xdr:rowOff>
    </xdr:from>
    <xdr:to>
      <xdr:col>77</xdr:col>
      <xdr:colOff>44450</xdr:colOff>
      <xdr:row>42</xdr:row>
      <xdr:rowOff>108131</xdr:rowOff>
    </xdr:to>
    <xdr:cxnSp macro="">
      <xdr:nvCxnSpPr>
        <xdr:cNvPr id="384" name="直線コネクタ 383"/>
        <xdr:cNvCxnSpPr/>
      </xdr:nvCxnSpPr>
      <xdr:spPr>
        <a:xfrm>
          <a:off x="15290800" y="72952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94343</xdr:rowOff>
    </xdr:from>
    <xdr:to>
      <xdr:col>72</xdr:col>
      <xdr:colOff>203200</xdr:colOff>
      <xdr:row>42</xdr:row>
      <xdr:rowOff>101237</xdr:rowOff>
    </xdr:to>
    <xdr:cxnSp macro="">
      <xdr:nvCxnSpPr>
        <xdr:cNvPr id="387" name="直線コネクタ 386"/>
        <xdr:cNvCxnSpPr/>
      </xdr:nvCxnSpPr>
      <xdr:spPr>
        <a:xfrm flipV="1">
          <a:off x="14401800" y="72952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101237</xdr:rowOff>
    </xdr:from>
    <xdr:to>
      <xdr:col>68</xdr:col>
      <xdr:colOff>152400</xdr:colOff>
      <xdr:row>42</xdr:row>
      <xdr:rowOff>128815</xdr:rowOff>
    </xdr:to>
    <xdr:cxnSp macro="">
      <xdr:nvCxnSpPr>
        <xdr:cNvPr id="390" name="直線コネクタ 389"/>
        <xdr:cNvCxnSpPr/>
      </xdr:nvCxnSpPr>
      <xdr:spPr>
        <a:xfrm flipV="1">
          <a:off x="13512800" y="730213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0" name="楕円 399"/>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1" name="公債費負担の状況該当値テキスト"/>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57331</xdr:rowOff>
    </xdr:from>
    <xdr:to>
      <xdr:col>77</xdr:col>
      <xdr:colOff>95250</xdr:colOff>
      <xdr:row>42</xdr:row>
      <xdr:rowOff>158931</xdr:rowOff>
    </xdr:to>
    <xdr:sp macro="" textlink="">
      <xdr:nvSpPr>
        <xdr:cNvPr id="402" name="楕円 401"/>
        <xdr:cNvSpPr/>
      </xdr:nvSpPr>
      <xdr:spPr>
        <a:xfrm>
          <a:off x="161290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143708</xdr:rowOff>
    </xdr:from>
    <xdr:ext cx="736600" cy="259045"/>
    <xdr:sp macro="" textlink="">
      <xdr:nvSpPr>
        <xdr:cNvPr id="403" name="テキスト ボックス 402"/>
        <xdr:cNvSpPr txBox="1"/>
      </xdr:nvSpPr>
      <xdr:spPr>
        <a:xfrm>
          <a:off x="15798800" y="734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43543</xdr:rowOff>
    </xdr:from>
    <xdr:to>
      <xdr:col>73</xdr:col>
      <xdr:colOff>44450</xdr:colOff>
      <xdr:row>42</xdr:row>
      <xdr:rowOff>145143</xdr:rowOff>
    </xdr:to>
    <xdr:sp macro="" textlink="">
      <xdr:nvSpPr>
        <xdr:cNvPr id="404" name="楕円 403"/>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405" name="テキスト ボックス 404"/>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50437</xdr:rowOff>
    </xdr:from>
    <xdr:to>
      <xdr:col>68</xdr:col>
      <xdr:colOff>203200</xdr:colOff>
      <xdr:row>42</xdr:row>
      <xdr:rowOff>152037</xdr:rowOff>
    </xdr:to>
    <xdr:sp macro="" textlink="">
      <xdr:nvSpPr>
        <xdr:cNvPr id="406" name="楕円 405"/>
        <xdr:cNvSpPr/>
      </xdr:nvSpPr>
      <xdr:spPr>
        <a:xfrm>
          <a:off x="14351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136814</xdr:rowOff>
    </xdr:from>
    <xdr:ext cx="762000" cy="259045"/>
    <xdr:sp macro="" textlink="">
      <xdr:nvSpPr>
        <xdr:cNvPr id="407" name="テキスト ボックス 406"/>
        <xdr:cNvSpPr txBox="1"/>
      </xdr:nvSpPr>
      <xdr:spPr>
        <a:xfrm>
          <a:off x="14020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08" name="楕円 407"/>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09" name="テキスト ボックス 408"/>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全国、県内及び類似団体平均を上回る状況となっている。学校をはじめとした老朽化施設の改築、大規模改修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合併特例債などの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借入額が将来負担比率を高止まりさせる要因となっている。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元利償還金が交付税算入される優良債であ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可能な期間において将来にわたって必要な投資を集中的に行った結果</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である。今後は、中・長期財政見通しを考慮した中で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借入を伴う建設事業を抑制するとともに、財政調整基金等の増加を図ることで、財政の健全化と基盤強化に努め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33951</xdr:rowOff>
    </xdr:from>
    <xdr:to>
      <xdr:col>81</xdr:col>
      <xdr:colOff>44450</xdr:colOff>
      <xdr:row>20</xdr:row>
      <xdr:rowOff>89450</xdr:rowOff>
    </xdr:to>
    <xdr:cxnSp macro="">
      <xdr:nvCxnSpPr>
        <xdr:cNvPr id="443" name="直線コネクタ 442"/>
        <xdr:cNvCxnSpPr/>
      </xdr:nvCxnSpPr>
      <xdr:spPr>
        <a:xfrm flipV="1">
          <a:off x="16179800" y="3462951"/>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50038</xdr:rowOff>
    </xdr:from>
    <xdr:to>
      <xdr:col>77</xdr:col>
      <xdr:colOff>44450</xdr:colOff>
      <xdr:row>20</xdr:row>
      <xdr:rowOff>89450</xdr:rowOff>
    </xdr:to>
    <xdr:cxnSp macro="">
      <xdr:nvCxnSpPr>
        <xdr:cNvPr id="446" name="直線コネクタ 445"/>
        <xdr:cNvCxnSpPr/>
      </xdr:nvCxnSpPr>
      <xdr:spPr>
        <a:xfrm>
          <a:off x="15290800" y="3479038"/>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25104</xdr:rowOff>
    </xdr:from>
    <xdr:to>
      <xdr:col>72</xdr:col>
      <xdr:colOff>203200</xdr:colOff>
      <xdr:row>20</xdr:row>
      <xdr:rowOff>50038</xdr:rowOff>
    </xdr:to>
    <xdr:cxnSp macro="">
      <xdr:nvCxnSpPr>
        <xdr:cNvPr id="449" name="直線コネクタ 448"/>
        <xdr:cNvCxnSpPr/>
      </xdr:nvCxnSpPr>
      <xdr:spPr>
        <a:xfrm>
          <a:off x="14401800" y="3454104"/>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25104</xdr:rowOff>
    </xdr:from>
    <xdr:to>
      <xdr:col>68</xdr:col>
      <xdr:colOff>152400</xdr:colOff>
      <xdr:row>20</xdr:row>
      <xdr:rowOff>101516</xdr:rowOff>
    </xdr:to>
    <xdr:cxnSp macro="">
      <xdr:nvCxnSpPr>
        <xdr:cNvPr id="452" name="直線コネクタ 451"/>
        <xdr:cNvCxnSpPr/>
      </xdr:nvCxnSpPr>
      <xdr:spPr>
        <a:xfrm flipV="1">
          <a:off x="13512800" y="345410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5" name="フローチャート: 判断 454"/>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6" name="テキスト ボックス 455"/>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154601</xdr:rowOff>
    </xdr:from>
    <xdr:to>
      <xdr:col>81</xdr:col>
      <xdr:colOff>95250</xdr:colOff>
      <xdr:row>20</xdr:row>
      <xdr:rowOff>84751</xdr:rowOff>
    </xdr:to>
    <xdr:sp macro="" textlink="">
      <xdr:nvSpPr>
        <xdr:cNvPr id="462" name="楕円 461"/>
        <xdr:cNvSpPr/>
      </xdr:nvSpPr>
      <xdr:spPr>
        <a:xfrm>
          <a:off x="16967200" y="34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126678</xdr:rowOff>
    </xdr:from>
    <xdr:ext cx="762000" cy="259045"/>
    <xdr:sp macro="" textlink="">
      <xdr:nvSpPr>
        <xdr:cNvPr id="463" name="将来負担の状況該当値テキスト"/>
        <xdr:cNvSpPr txBox="1"/>
      </xdr:nvSpPr>
      <xdr:spPr>
        <a:xfrm>
          <a:off x="17106900" y="3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38650</xdr:rowOff>
    </xdr:from>
    <xdr:to>
      <xdr:col>77</xdr:col>
      <xdr:colOff>95250</xdr:colOff>
      <xdr:row>20</xdr:row>
      <xdr:rowOff>140250</xdr:rowOff>
    </xdr:to>
    <xdr:sp macro="" textlink="">
      <xdr:nvSpPr>
        <xdr:cNvPr id="464" name="楕円 463"/>
        <xdr:cNvSpPr/>
      </xdr:nvSpPr>
      <xdr:spPr>
        <a:xfrm>
          <a:off x="16129000" y="346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125027</xdr:rowOff>
    </xdr:from>
    <xdr:ext cx="736600" cy="259045"/>
    <xdr:sp macro="" textlink="">
      <xdr:nvSpPr>
        <xdr:cNvPr id="465" name="テキスト ボックス 464"/>
        <xdr:cNvSpPr txBox="1"/>
      </xdr:nvSpPr>
      <xdr:spPr>
        <a:xfrm>
          <a:off x="15798800" y="3554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170688</xdr:rowOff>
    </xdr:from>
    <xdr:to>
      <xdr:col>73</xdr:col>
      <xdr:colOff>44450</xdr:colOff>
      <xdr:row>20</xdr:row>
      <xdr:rowOff>100838</xdr:rowOff>
    </xdr:to>
    <xdr:sp macro="" textlink="">
      <xdr:nvSpPr>
        <xdr:cNvPr id="466" name="楕円 465"/>
        <xdr:cNvSpPr/>
      </xdr:nvSpPr>
      <xdr:spPr>
        <a:xfrm>
          <a:off x="15240000" y="3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85615</xdr:rowOff>
    </xdr:from>
    <xdr:ext cx="762000" cy="259045"/>
    <xdr:sp macro="" textlink="">
      <xdr:nvSpPr>
        <xdr:cNvPr id="467" name="テキスト ボックス 466"/>
        <xdr:cNvSpPr txBox="1"/>
      </xdr:nvSpPr>
      <xdr:spPr>
        <a:xfrm>
          <a:off x="14909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145754</xdr:rowOff>
    </xdr:from>
    <xdr:to>
      <xdr:col>68</xdr:col>
      <xdr:colOff>203200</xdr:colOff>
      <xdr:row>20</xdr:row>
      <xdr:rowOff>75904</xdr:rowOff>
    </xdr:to>
    <xdr:sp macro="" textlink="">
      <xdr:nvSpPr>
        <xdr:cNvPr id="468" name="楕円 467"/>
        <xdr:cNvSpPr/>
      </xdr:nvSpPr>
      <xdr:spPr>
        <a:xfrm>
          <a:off x="14351000" y="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60681</xdr:rowOff>
    </xdr:from>
    <xdr:ext cx="762000" cy="259045"/>
    <xdr:sp macro="" textlink="">
      <xdr:nvSpPr>
        <xdr:cNvPr id="469" name="テキスト ボックス 468"/>
        <xdr:cNvSpPr txBox="1"/>
      </xdr:nvSpPr>
      <xdr:spPr>
        <a:xfrm>
          <a:off x="14020800" y="348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50716</xdr:rowOff>
    </xdr:from>
    <xdr:to>
      <xdr:col>64</xdr:col>
      <xdr:colOff>152400</xdr:colOff>
      <xdr:row>20</xdr:row>
      <xdr:rowOff>152316</xdr:rowOff>
    </xdr:to>
    <xdr:sp macro="" textlink="">
      <xdr:nvSpPr>
        <xdr:cNvPr id="470" name="楕円 469"/>
        <xdr:cNvSpPr/>
      </xdr:nvSpPr>
      <xdr:spPr>
        <a:xfrm>
          <a:off x="13462000" y="347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137093</xdr:rowOff>
    </xdr:from>
    <xdr:ext cx="762000" cy="259045"/>
    <xdr:sp macro="" textlink="">
      <xdr:nvSpPr>
        <xdr:cNvPr id="471" name="テキスト ボックス 470"/>
        <xdr:cNvSpPr txBox="1"/>
      </xdr:nvSpPr>
      <xdr:spPr>
        <a:xfrm>
          <a:off x="13131800" y="35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79,818
79,349
110.96
35,162,430
34,473,229
564,566
20,207,206
50,265,014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下降し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、全国、県内及び類似団体平均を下回り良好な状況である。　引き続き、定員適正化計画に基づく退職者補充の抑制等により、職員数及び人件費の適正化に努める。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127000</xdr:rowOff>
    </xdr:to>
    <xdr:cxnSp macro="">
      <xdr:nvCxnSpPr>
        <xdr:cNvPr id="66" name="直線コネクタ 65"/>
        <xdr:cNvCxnSpPr/>
      </xdr:nvCxnSpPr>
      <xdr:spPr>
        <a:xfrm flipV="1">
          <a:off x="3987800" y="5910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157480</xdr:rowOff>
    </xdr:to>
    <xdr:cxnSp macro="">
      <xdr:nvCxnSpPr>
        <xdr:cNvPr id="69" name="直線コネクタ 68"/>
        <xdr:cNvCxnSpPr/>
      </xdr:nvCxnSpPr>
      <xdr:spPr>
        <a:xfrm flipV="1">
          <a:off x="3098800" y="595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111760</xdr:rowOff>
    </xdr:from>
    <xdr:to>
      <xdr:col>15</xdr:col>
      <xdr:colOff>98425</xdr:colOff>
      <xdr:row>34</xdr:row>
      <xdr:rowOff>157480</xdr:rowOff>
    </xdr:to>
    <xdr:cxnSp macro="">
      <xdr:nvCxnSpPr>
        <xdr:cNvPr id="72" name="直線コネクタ 71"/>
        <xdr:cNvCxnSpPr/>
      </xdr:nvCxnSpPr>
      <xdr:spPr>
        <a:xfrm>
          <a:off x="2209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35</xdr:row>
      <xdr:rowOff>24130</xdr:rowOff>
    </xdr:to>
    <xdr:cxnSp macro="">
      <xdr:nvCxnSpPr>
        <xdr:cNvPr id="75" name="直線コネクタ 74"/>
        <xdr:cNvCxnSpPr/>
      </xdr:nvCxnSpPr>
      <xdr:spPr>
        <a:xfrm flipV="1">
          <a:off x="1320800" y="594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92" name="テキスト ボックス 91"/>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全国、県内及び類似団体平均を下回っており良好な状況である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引き続き行政改革大綱に基づき行政コストの削減を図るとともに、幼保適正配置などの施設の統廃合や民間活力の活用を推進し、施設管理費等の抑制に努める。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81280</xdr:rowOff>
    </xdr:to>
    <xdr:cxnSp macro="">
      <xdr:nvCxnSpPr>
        <xdr:cNvPr id="127" name="直線コネクタ 126"/>
        <xdr:cNvCxnSpPr/>
      </xdr:nvCxnSpPr>
      <xdr:spPr>
        <a:xfrm>
          <a:off x="15671800" y="2816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73660</xdr:rowOff>
    </xdr:to>
    <xdr:cxnSp macro="">
      <xdr:nvCxnSpPr>
        <xdr:cNvPr id="130" name="直線コネクタ 129"/>
        <xdr:cNvCxnSpPr/>
      </xdr:nvCxnSpPr>
      <xdr:spPr>
        <a:xfrm>
          <a:off x="14782800" y="276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149860</xdr:rowOff>
    </xdr:to>
    <xdr:cxnSp macro="">
      <xdr:nvCxnSpPr>
        <xdr:cNvPr id="133" name="直線コネクタ 132"/>
        <xdr:cNvCxnSpPr/>
      </xdr:nvCxnSpPr>
      <xdr:spPr>
        <a:xfrm flipV="1">
          <a:off x="13893800" y="27635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149860</xdr:rowOff>
    </xdr:to>
    <xdr:cxnSp macro="">
      <xdr:nvCxnSpPr>
        <xdr:cNvPr id="136" name="直線コネクタ 135"/>
        <xdr:cNvCxnSpPr/>
      </xdr:nvCxnSpPr>
      <xdr:spPr>
        <a:xfrm>
          <a:off x="13004800" y="2786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6" name="楕円 145"/>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7"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9" name="テキスト ボックス 148"/>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0" name="楕円 149"/>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1" name="テキスト ボックス 150"/>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3" name="テキスト ボックス 152"/>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4" name="楕円 153"/>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5" name="テキスト ボックス 154"/>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し、全国・県平均・類似団体平均を下回る水準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が続いて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いる。引き続き、単独事業により措置しているものについては財政状況や他市の状況を考慮し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163576</xdr:rowOff>
    </xdr:from>
    <xdr:to>
      <xdr:col>24</xdr:col>
      <xdr:colOff>25400</xdr:colOff>
      <xdr:row>55</xdr:row>
      <xdr:rowOff>56134</xdr:rowOff>
    </xdr:to>
    <xdr:cxnSp macro="">
      <xdr:nvCxnSpPr>
        <xdr:cNvPr id="186" name="直線コネクタ 185"/>
        <xdr:cNvCxnSpPr/>
      </xdr:nvCxnSpPr>
      <xdr:spPr>
        <a:xfrm flipV="1">
          <a:off x="3987800" y="94218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56134</xdr:rowOff>
    </xdr:to>
    <xdr:cxnSp macro="">
      <xdr:nvCxnSpPr>
        <xdr:cNvPr id="189" name="直線コネクタ 188"/>
        <xdr:cNvCxnSpPr/>
      </xdr:nvCxnSpPr>
      <xdr:spPr>
        <a:xfrm>
          <a:off x="3098800" y="9476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136144</xdr:rowOff>
    </xdr:from>
    <xdr:to>
      <xdr:col>15</xdr:col>
      <xdr:colOff>98425</xdr:colOff>
      <xdr:row>55</xdr:row>
      <xdr:rowOff>46990</xdr:rowOff>
    </xdr:to>
    <xdr:cxnSp macro="">
      <xdr:nvCxnSpPr>
        <xdr:cNvPr id="192" name="直線コネクタ 191"/>
        <xdr:cNvCxnSpPr/>
      </xdr:nvCxnSpPr>
      <xdr:spPr>
        <a:xfrm>
          <a:off x="2209800" y="93944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136144</xdr:rowOff>
    </xdr:from>
    <xdr:to>
      <xdr:col>11</xdr:col>
      <xdr:colOff>9525</xdr:colOff>
      <xdr:row>55</xdr:row>
      <xdr:rowOff>10414</xdr:rowOff>
    </xdr:to>
    <xdr:cxnSp macro="">
      <xdr:nvCxnSpPr>
        <xdr:cNvPr id="195" name="直線コネクタ 194"/>
        <xdr:cNvCxnSpPr/>
      </xdr:nvCxnSpPr>
      <xdr:spPr>
        <a:xfrm flipV="1">
          <a:off x="1320800" y="9394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112776</xdr:rowOff>
    </xdr:from>
    <xdr:to>
      <xdr:col>24</xdr:col>
      <xdr:colOff>76200</xdr:colOff>
      <xdr:row>55</xdr:row>
      <xdr:rowOff>42926</xdr:rowOff>
    </xdr:to>
    <xdr:sp macro="" textlink="">
      <xdr:nvSpPr>
        <xdr:cNvPr id="205" name="楕円 204"/>
        <xdr:cNvSpPr/>
      </xdr:nvSpPr>
      <xdr:spPr>
        <a:xfrm>
          <a:off x="47752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129303</xdr:rowOff>
    </xdr:from>
    <xdr:ext cx="762000" cy="259045"/>
    <xdr:sp macro="" textlink="">
      <xdr:nvSpPr>
        <xdr:cNvPr id="206" name="扶助費該当値テキスト"/>
        <xdr:cNvSpPr txBox="1"/>
      </xdr:nvSpPr>
      <xdr:spPr>
        <a:xfrm>
          <a:off x="4914900" y="921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5334</xdr:rowOff>
    </xdr:from>
    <xdr:to>
      <xdr:col>20</xdr:col>
      <xdr:colOff>38100</xdr:colOff>
      <xdr:row>55</xdr:row>
      <xdr:rowOff>106934</xdr:rowOff>
    </xdr:to>
    <xdr:sp macro="" textlink="">
      <xdr:nvSpPr>
        <xdr:cNvPr id="207" name="楕円 206"/>
        <xdr:cNvSpPr/>
      </xdr:nvSpPr>
      <xdr:spPr>
        <a:xfrm>
          <a:off x="3937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117111</xdr:rowOff>
    </xdr:from>
    <xdr:ext cx="736600" cy="259045"/>
    <xdr:sp macro="" textlink="">
      <xdr:nvSpPr>
        <xdr:cNvPr id="208" name="テキスト ボックス 207"/>
        <xdr:cNvSpPr txBox="1"/>
      </xdr:nvSpPr>
      <xdr:spPr>
        <a:xfrm>
          <a:off x="3606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09" name="楕円 208"/>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0" name="テキスト ボックス 209"/>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85344</xdr:rowOff>
    </xdr:from>
    <xdr:to>
      <xdr:col>11</xdr:col>
      <xdr:colOff>60325</xdr:colOff>
      <xdr:row>55</xdr:row>
      <xdr:rowOff>15494</xdr:rowOff>
    </xdr:to>
    <xdr:sp macro="" textlink="">
      <xdr:nvSpPr>
        <xdr:cNvPr id="211" name="楕円 210"/>
        <xdr:cNvSpPr/>
      </xdr:nvSpPr>
      <xdr:spPr>
        <a:xfrm>
          <a:off x="2159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25671</xdr:rowOff>
    </xdr:from>
    <xdr:ext cx="762000" cy="259045"/>
    <xdr:sp macro="" textlink="">
      <xdr:nvSpPr>
        <xdr:cNvPr id="212" name="テキスト ボックス 211"/>
        <xdr:cNvSpPr txBox="1"/>
      </xdr:nvSpPr>
      <xdr:spPr>
        <a:xfrm>
          <a:off x="1828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13" name="楕円 212"/>
        <xdr:cNvSpPr/>
      </xdr:nvSpPr>
      <xdr:spPr>
        <a:xfrm>
          <a:off x="1270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71391</xdr:rowOff>
    </xdr:from>
    <xdr:ext cx="762000" cy="259045"/>
    <xdr:sp macro="" textlink="">
      <xdr:nvSpPr>
        <xdr:cNvPr id="214" name="テキスト ボックス 213"/>
        <xdr:cNvSpPr txBox="1"/>
      </xdr:nvSpPr>
      <xdr:spPr>
        <a:xfrm>
          <a:off x="939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、依然として全国、県内及び類似団体平均を上回る状況である。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事業や公共下水道事業などの特別会計への繰出金の増加や本市の産業構造の中核をなす中小企業向けの貸付金（歳入でも預託金として同額計上）が多額となっていることが要因となっているが、これまでの経年比較からも今後とも大幅な変動はないものと見込んで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142240</xdr:rowOff>
    </xdr:to>
    <xdr:cxnSp macro="">
      <xdr:nvCxnSpPr>
        <xdr:cNvPr id="247" name="直線コネクタ 246"/>
        <xdr:cNvCxnSpPr/>
      </xdr:nvCxnSpPr>
      <xdr:spPr>
        <a:xfrm flipV="1">
          <a:off x="15671800" y="10025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142240</xdr:rowOff>
    </xdr:from>
    <xdr:to>
      <xdr:col>78</xdr:col>
      <xdr:colOff>69850</xdr:colOff>
      <xdr:row>58</xdr:row>
      <xdr:rowOff>142240</xdr:rowOff>
    </xdr:to>
    <xdr:cxnSp macro="">
      <xdr:nvCxnSpPr>
        <xdr:cNvPr id="250" name="直線コネクタ 249"/>
        <xdr:cNvCxnSpPr/>
      </xdr:nvCxnSpPr>
      <xdr:spPr>
        <a:xfrm>
          <a:off x="14782800" y="1008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58</xdr:row>
      <xdr:rowOff>142240</xdr:rowOff>
    </xdr:to>
    <xdr:cxnSp macro="">
      <xdr:nvCxnSpPr>
        <xdr:cNvPr id="253" name="直線コネクタ 252"/>
        <xdr:cNvCxnSpPr/>
      </xdr:nvCxnSpPr>
      <xdr:spPr>
        <a:xfrm>
          <a:off x="13893800" y="1004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58</xdr:row>
      <xdr:rowOff>127000</xdr:rowOff>
    </xdr:to>
    <xdr:cxnSp macro="">
      <xdr:nvCxnSpPr>
        <xdr:cNvPr id="256" name="直線コネクタ 255"/>
        <xdr:cNvCxnSpPr/>
      </xdr:nvCxnSpPr>
      <xdr:spPr>
        <a:xfrm flipV="1">
          <a:off x="13004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7"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91440</xdr:rowOff>
    </xdr:from>
    <xdr:to>
      <xdr:col>78</xdr:col>
      <xdr:colOff>120650</xdr:colOff>
      <xdr:row>59</xdr:row>
      <xdr:rowOff>21590</xdr:rowOff>
    </xdr:to>
    <xdr:sp macro="" textlink="">
      <xdr:nvSpPr>
        <xdr:cNvPr id="268" name="楕円 267"/>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6367</xdr:rowOff>
    </xdr:from>
    <xdr:ext cx="736600" cy="259045"/>
    <xdr:sp macro="" textlink="">
      <xdr:nvSpPr>
        <xdr:cNvPr id="269" name="テキスト ボックス 268"/>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0" name="楕円 269"/>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1" name="テキスト ボックス 270"/>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2" name="楕円 271"/>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3" name="テキスト ボックス 272"/>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4" name="楕円 273"/>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5" name="テキスト ボックス 274"/>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全国、県内及び類似団体平均を上回る状況である。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補助費等の経費割合が高い要因は消防、火葬場及びごみ処理事業の共同事務を実施する燕・弥彦総合事務組合への負担金を含んでいるためであり、一部事務組合への負担金を除けば全国、県内及び類似団体平均と同水準になるものと思わ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168148</xdr:rowOff>
    </xdr:to>
    <xdr:cxnSp macro="">
      <xdr:nvCxnSpPr>
        <xdr:cNvPr id="305" name="直線コネクタ 304"/>
        <xdr:cNvCxnSpPr/>
      </xdr:nvCxnSpPr>
      <xdr:spPr>
        <a:xfrm>
          <a:off x="15671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36</xdr:row>
      <xdr:rowOff>168148</xdr:rowOff>
    </xdr:to>
    <xdr:cxnSp macro="">
      <xdr:nvCxnSpPr>
        <xdr:cNvPr id="308" name="直線コネクタ 307"/>
        <xdr:cNvCxnSpPr/>
      </xdr:nvCxnSpPr>
      <xdr:spPr>
        <a:xfrm flipV="1">
          <a:off x="14782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168148</xdr:rowOff>
    </xdr:to>
    <xdr:cxnSp macro="">
      <xdr:nvCxnSpPr>
        <xdr:cNvPr id="311" name="直線コネクタ 310"/>
        <xdr:cNvCxnSpPr/>
      </xdr:nvCxnSpPr>
      <xdr:spPr>
        <a:xfrm>
          <a:off x="13893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122428</xdr:rowOff>
    </xdr:to>
    <xdr:cxnSp macro="">
      <xdr:nvCxnSpPr>
        <xdr:cNvPr id="314" name="直線コネクタ 313"/>
        <xdr:cNvCxnSpPr/>
      </xdr:nvCxnSpPr>
      <xdr:spPr>
        <a:xfrm>
          <a:off x="13004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18" name="テキスト ボックス 317"/>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4" name="楕円 323"/>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5"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6" name="楕円 325"/>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7" name="テキスト ボックス 326"/>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8" name="楕円 327"/>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9" name="テキスト ボックス 328"/>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0" name="楕円 329"/>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1" name="テキスト ボックス 33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2" name="楕円 331"/>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33" name="テキスト ボックス 33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を上回る状況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年度から類似団体よりも高い傾向が続いている。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さらに合併特例債の元利償還が本格化することにより、公債費の増加が見込まれるため、建設事業の実施にあたっては中期財政見通しを考慮しつつ必要性・緊急性を優先し、地方債の新規借入を伴う建設事業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149861</xdr:rowOff>
    </xdr:to>
    <xdr:cxnSp macro="">
      <xdr:nvCxnSpPr>
        <xdr:cNvPr id="363" name="直線コネクタ 362"/>
        <xdr:cNvCxnSpPr/>
      </xdr:nvCxnSpPr>
      <xdr:spPr>
        <a:xfrm>
          <a:off x="3987800" y="134635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78</xdr:row>
      <xdr:rowOff>94996</xdr:rowOff>
    </xdr:to>
    <xdr:cxnSp macro="">
      <xdr:nvCxnSpPr>
        <xdr:cNvPr id="366" name="直線コネクタ 365"/>
        <xdr:cNvCxnSpPr/>
      </xdr:nvCxnSpPr>
      <xdr:spPr>
        <a:xfrm flipV="1">
          <a:off x="3098800" y="13463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94996</xdr:rowOff>
    </xdr:to>
    <xdr:cxnSp macro="">
      <xdr:nvCxnSpPr>
        <xdr:cNvPr id="369" name="直線コネクタ 368"/>
        <xdr:cNvCxnSpPr/>
      </xdr:nvCxnSpPr>
      <xdr:spPr>
        <a:xfrm>
          <a:off x="2209800" y="13385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35561</xdr:rowOff>
    </xdr:to>
    <xdr:cxnSp macro="">
      <xdr:nvCxnSpPr>
        <xdr:cNvPr id="372" name="直線コネクタ 371"/>
        <xdr:cNvCxnSpPr/>
      </xdr:nvCxnSpPr>
      <xdr:spPr>
        <a:xfrm flipV="1">
          <a:off x="1320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82" name="楕円 381"/>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83"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84" name="楕円 383"/>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85" name="テキスト ボックス 384"/>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44196</xdr:rowOff>
    </xdr:from>
    <xdr:to>
      <xdr:col>15</xdr:col>
      <xdr:colOff>149225</xdr:colOff>
      <xdr:row>78</xdr:row>
      <xdr:rowOff>145796</xdr:rowOff>
    </xdr:to>
    <xdr:sp macro="" textlink="">
      <xdr:nvSpPr>
        <xdr:cNvPr id="386" name="楕円 385"/>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130573</xdr:rowOff>
    </xdr:from>
    <xdr:ext cx="762000" cy="259045"/>
    <xdr:sp macro="" textlink="">
      <xdr:nvSpPr>
        <xdr:cNvPr id="387" name="テキスト ボックス 386"/>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8" name="楕円 387"/>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9" name="テキスト ボックス 388"/>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0" name="楕円 389"/>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1" name="テキスト ボックス 390"/>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県平均及び類似団体平均を下回り、良好な状況である。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合併以降取り組んできた退職者補充の抑制等による人件費の削減、行政改革大綱に基づく行政コストの削減を実行してきた結果によるところも大きく、今後とも継続した歳出抑制に努める。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94996</xdr:rowOff>
    </xdr:to>
    <xdr:cxnSp macro="">
      <xdr:nvCxnSpPr>
        <xdr:cNvPr id="422" name="直線コネクタ 421"/>
        <xdr:cNvCxnSpPr/>
      </xdr:nvCxnSpPr>
      <xdr:spPr>
        <a:xfrm flipV="1">
          <a:off x="15671800" y="130429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94996</xdr:rowOff>
    </xdr:to>
    <xdr:cxnSp macro="">
      <xdr:nvCxnSpPr>
        <xdr:cNvPr id="425" name="直線コネクタ 424"/>
        <xdr:cNvCxnSpPr/>
      </xdr:nvCxnSpPr>
      <xdr:spPr>
        <a:xfrm>
          <a:off x="14782800" y="13116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85852</xdr:rowOff>
    </xdr:to>
    <xdr:cxnSp macro="">
      <xdr:nvCxnSpPr>
        <xdr:cNvPr id="428" name="直線コネクタ 427"/>
        <xdr:cNvCxnSpPr/>
      </xdr:nvCxnSpPr>
      <xdr:spPr>
        <a:xfrm>
          <a:off x="13893800" y="130566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35561</xdr:rowOff>
    </xdr:to>
    <xdr:cxnSp macro="">
      <xdr:nvCxnSpPr>
        <xdr:cNvPr id="431" name="直線コネクタ 430"/>
        <xdr:cNvCxnSpPr/>
      </xdr:nvCxnSpPr>
      <xdr:spPr>
        <a:xfrm flipV="1">
          <a:off x="13004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5" name="テキスト ボックス 43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1" name="楕円 440"/>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2"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43" name="楕円 442"/>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44" name="テキスト ボックス 443"/>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45" name="楕円 444"/>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46" name="テキスト ボックス 445"/>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47" name="楕円 446"/>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48" name="テキスト ボックス 447"/>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9" name="楕円 448"/>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50" name="テキスト ボックス 449"/>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74286</xdr:rowOff>
    </xdr:from>
    <xdr:to>
      <xdr:col>29</xdr:col>
      <xdr:colOff>127000</xdr:colOff>
      <xdr:row>17</xdr:row>
      <xdr:rowOff>123255</xdr:rowOff>
    </xdr:to>
    <xdr:cxnSp macro="">
      <xdr:nvCxnSpPr>
        <xdr:cNvPr id="52" name="直線コネクタ 51"/>
        <xdr:cNvCxnSpPr/>
      </xdr:nvCxnSpPr>
      <xdr:spPr bwMode="auto">
        <a:xfrm flipV="1">
          <a:off x="5003800" y="3036561"/>
          <a:ext cx="647700" cy="4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59063</xdr:rowOff>
    </xdr:from>
    <xdr:ext cx="762000" cy="259045"/>
    <xdr:sp macro="" textlink="">
      <xdr:nvSpPr>
        <xdr:cNvPr id="53" name="人口1人当たり決算額の推移平均値テキスト130"/>
        <xdr:cNvSpPr txBox="1"/>
      </xdr:nvSpPr>
      <xdr:spPr>
        <a:xfrm>
          <a:off x="5740400" y="302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123255</xdr:rowOff>
    </xdr:from>
    <xdr:to>
      <xdr:col>26</xdr:col>
      <xdr:colOff>50800</xdr:colOff>
      <xdr:row>17</xdr:row>
      <xdr:rowOff>149120</xdr:rowOff>
    </xdr:to>
    <xdr:cxnSp macro="">
      <xdr:nvCxnSpPr>
        <xdr:cNvPr id="55" name="直線コネクタ 54"/>
        <xdr:cNvCxnSpPr/>
      </xdr:nvCxnSpPr>
      <xdr:spPr bwMode="auto">
        <a:xfrm flipV="1">
          <a:off x="4305300" y="3085530"/>
          <a:ext cx="698500" cy="25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149120</xdr:rowOff>
    </xdr:from>
    <xdr:to>
      <xdr:col>22</xdr:col>
      <xdr:colOff>114300</xdr:colOff>
      <xdr:row>18</xdr:row>
      <xdr:rowOff>1754</xdr:rowOff>
    </xdr:to>
    <xdr:cxnSp macro="">
      <xdr:nvCxnSpPr>
        <xdr:cNvPr id="58" name="直線コネクタ 57"/>
        <xdr:cNvCxnSpPr/>
      </xdr:nvCxnSpPr>
      <xdr:spPr bwMode="auto">
        <a:xfrm flipV="1">
          <a:off x="3606800" y="3111395"/>
          <a:ext cx="698500" cy="2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1754</xdr:rowOff>
    </xdr:from>
    <xdr:to>
      <xdr:col>18</xdr:col>
      <xdr:colOff>177800</xdr:colOff>
      <xdr:row>18</xdr:row>
      <xdr:rowOff>10196</xdr:rowOff>
    </xdr:to>
    <xdr:cxnSp macro="">
      <xdr:nvCxnSpPr>
        <xdr:cNvPr id="61" name="直線コネクタ 60"/>
        <xdr:cNvCxnSpPr/>
      </xdr:nvCxnSpPr>
      <xdr:spPr bwMode="auto">
        <a:xfrm flipV="1">
          <a:off x="2908300" y="3135479"/>
          <a:ext cx="6985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xdr:cNvSpPr txBox="1"/>
      </xdr:nvSpPr>
      <xdr:spPr>
        <a:xfrm>
          <a:off x="2527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23486</xdr:rowOff>
    </xdr:from>
    <xdr:to>
      <xdr:col>29</xdr:col>
      <xdr:colOff>177800</xdr:colOff>
      <xdr:row>17</xdr:row>
      <xdr:rowOff>125086</xdr:rowOff>
    </xdr:to>
    <xdr:sp macro="" textlink="">
      <xdr:nvSpPr>
        <xdr:cNvPr id="71" name="楕円 70"/>
        <xdr:cNvSpPr/>
      </xdr:nvSpPr>
      <xdr:spPr bwMode="auto">
        <a:xfrm>
          <a:off x="5600700" y="2985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40013</xdr:rowOff>
    </xdr:from>
    <xdr:ext cx="762000" cy="259045"/>
    <xdr:sp macro="" textlink="">
      <xdr:nvSpPr>
        <xdr:cNvPr id="72" name="人口1人当たり決算額の推移該当値テキスト130"/>
        <xdr:cNvSpPr txBox="1"/>
      </xdr:nvSpPr>
      <xdr:spPr>
        <a:xfrm>
          <a:off x="5740400" y="283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72455</xdr:rowOff>
    </xdr:from>
    <xdr:to>
      <xdr:col>26</xdr:col>
      <xdr:colOff>101600</xdr:colOff>
      <xdr:row>18</xdr:row>
      <xdr:rowOff>2605</xdr:rowOff>
    </xdr:to>
    <xdr:sp macro="" textlink="">
      <xdr:nvSpPr>
        <xdr:cNvPr id="73" name="楕円 72"/>
        <xdr:cNvSpPr/>
      </xdr:nvSpPr>
      <xdr:spPr bwMode="auto">
        <a:xfrm>
          <a:off x="4953000" y="3034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158832</xdr:rowOff>
    </xdr:from>
    <xdr:ext cx="736600" cy="259045"/>
    <xdr:sp macro="" textlink="">
      <xdr:nvSpPr>
        <xdr:cNvPr id="74" name="テキスト ボックス 73"/>
        <xdr:cNvSpPr txBox="1"/>
      </xdr:nvSpPr>
      <xdr:spPr>
        <a:xfrm>
          <a:off x="4622800" y="312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98320</xdr:rowOff>
    </xdr:from>
    <xdr:to>
      <xdr:col>22</xdr:col>
      <xdr:colOff>165100</xdr:colOff>
      <xdr:row>18</xdr:row>
      <xdr:rowOff>28470</xdr:rowOff>
    </xdr:to>
    <xdr:sp macro="" textlink="">
      <xdr:nvSpPr>
        <xdr:cNvPr id="75" name="楕円 74"/>
        <xdr:cNvSpPr/>
      </xdr:nvSpPr>
      <xdr:spPr bwMode="auto">
        <a:xfrm>
          <a:off x="4254500" y="306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13247</xdr:rowOff>
    </xdr:from>
    <xdr:ext cx="762000" cy="259045"/>
    <xdr:sp macro="" textlink="">
      <xdr:nvSpPr>
        <xdr:cNvPr id="76" name="テキスト ボックス 75"/>
        <xdr:cNvSpPr txBox="1"/>
      </xdr:nvSpPr>
      <xdr:spPr>
        <a:xfrm>
          <a:off x="3924300" y="3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122404</xdr:rowOff>
    </xdr:from>
    <xdr:to>
      <xdr:col>19</xdr:col>
      <xdr:colOff>38100</xdr:colOff>
      <xdr:row>18</xdr:row>
      <xdr:rowOff>52554</xdr:rowOff>
    </xdr:to>
    <xdr:sp macro="" textlink="">
      <xdr:nvSpPr>
        <xdr:cNvPr id="77" name="楕円 76"/>
        <xdr:cNvSpPr/>
      </xdr:nvSpPr>
      <xdr:spPr bwMode="auto">
        <a:xfrm>
          <a:off x="3556000" y="308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37331</xdr:rowOff>
    </xdr:from>
    <xdr:ext cx="762000" cy="259045"/>
    <xdr:sp macro="" textlink="">
      <xdr:nvSpPr>
        <xdr:cNvPr id="78" name="テキスト ボックス 77"/>
        <xdr:cNvSpPr txBox="1"/>
      </xdr:nvSpPr>
      <xdr:spPr>
        <a:xfrm>
          <a:off x="3225800" y="317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130846</xdr:rowOff>
    </xdr:from>
    <xdr:to>
      <xdr:col>15</xdr:col>
      <xdr:colOff>101600</xdr:colOff>
      <xdr:row>18</xdr:row>
      <xdr:rowOff>60996</xdr:rowOff>
    </xdr:to>
    <xdr:sp macro="" textlink="">
      <xdr:nvSpPr>
        <xdr:cNvPr id="79" name="楕円 78"/>
        <xdr:cNvSpPr/>
      </xdr:nvSpPr>
      <xdr:spPr bwMode="auto">
        <a:xfrm>
          <a:off x="2857500" y="309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45773</xdr:rowOff>
    </xdr:from>
    <xdr:ext cx="762000" cy="259045"/>
    <xdr:sp macro="" textlink="">
      <xdr:nvSpPr>
        <xdr:cNvPr id="80" name="テキスト ボックス 79"/>
        <xdr:cNvSpPr txBox="1"/>
      </xdr:nvSpPr>
      <xdr:spPr>
        <a:xfrm>
          <a:off x="2527300" y="317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180492</xdr:rowOff>
    </xdr:from>
    <xdr:to>
      <xdr:col>29</xdr:col>
      <xdr:colOff>127000</xdr:colOff>
      <xdr:row>34</xdr:row>
      <xdr:rowOff>205279</xdr:rowOff>
    </xdr:to>
    <xdr:cxnSp macro="">
      <xdr:nvCxnSpPr>
        <xdr:cNvPr id="115" name="直線コネクタ 114"/>
        <xdr:cNvCxnSpPr/>
      </xdr:nvCxnSpPr>
      <xdr:spPr bwMode="auto">
        <a:xfrm flipV="1">
          <a:off x="5003800" y="6447942"/>
          <a:ext cx="647700" cy="2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183431</xdr:rowOff>
    </xdr:from>
    <xdr:to>
      <xdr:col>26</xdr:col>
      <xdr:colOff>50800</xdr:colOff>
      <xdr:row>34</xdr:row>
      <xdr:rowOff>205279</xdr:rowOff>
    </xdr:to>
    <xdr:cxnSp macro="">
      <xdr:nvCxnSpPr>
        <xdr:cNvPr id="118" name="直線コネクタ 117"/>
        <xdr:cNvCxnSpPr/>
      </xdr:nvCxnSpPr>
      <xdr:spPr bwMode="auto">
        <a:xfrm>
          <a:off x="4305300" y="6450881"/>
          <a:ext cx="698500" cy="2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183431</xdr:rowOff>
    </xdr:from>
    <xdr:to>
      <xdr:col>22</xdr:col>
      <xdr:colOff>114300</xdr:colOff>
      <xdr:row>34</xdr:row>
      <xdr:rowOff>254363</xdr:rowOff>
    </xdr:to>
    <xdr:cxnSp macro="">
      <xdr:nvCxnSpPr>
        <xdr:cNvPr id="121" name="直線コネクタ 120"/>
        <xdr:cNvCxnSpPr/>
      </xdr:nvCxnSpPr>
      <xdr:spPr bwMode="auto">
        <a:xfrm flipV="1">
          <a:off x="3606800" y="6450881"/>
          <a:ext cx="698500" cy="7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254363</xdr:rowOff>
    </xdr:from>
    <xdr:to>
      <xdr:col>18</xdr:col>
      <xdr:colOff>177800</xdr:colOff>
      <xdr:row>34</xdr:row>
      <xdr:rowOff>267393</xdr:rowOff>
    </xdr:to>
    <xdr:cxnSp macro="">
      <xdr:nvCxnSpPr>
        <xdr:cNvPr id="124" name="直線コネクタ 123"/>
        <xdr:cNvCxnSpPr/>
      </xdr:nvCxnSpPr>
      <xdr:spPr bwMode="auto">
        <a:xfrm flipV="1">
          <a:off x="2908300" y="6521813"/>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162708</xdr:rowOff>
    </xdr:from>
    <xdr:ext cx="762000" cy="259045"/>
    <xdr:sp macro="" textlink="">
      <xdr:nvSpPr>
        <xdr:cNvPr id="128" name="テキスト ボックス 127"/>
        <xdr:cNvSpPr txBox="1"/>
      </xdr:nvSpPr>
      <xdr:spPr>
        <a:xfrm>
          <a:off x="2527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129692</xdr:rowOff>
    </xdr:from>
    <xdr:to>
      <xdr:col>29</xdr:col>
      <xdr:colOff>177800</xdr:colOff>
      <xdr:row>34</xdr:row>
      <xdr:rowOff>231292</xdr:rowOff>
    </xdr:to>
    <xdr:sp macro="" textlink="">
      <xdr:nvSpPr>
        <xdr:cNvPr id="134" name="楕円 133"/>
        <xdr:cNvSpPr/>
      </xdr:nvSpPr>
      <xdr:spPr bwMode="auto">
        <a:xfrm>
          <a:off x="5600700" y="6397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317669</xdr:rowOff>
    </xdr:from>
    <xdr:ext cx="762000" cy="259045"/>
    <xdr:sp macro="" textlink="">
      <xdr:nvSpPr>
        <xdr:cNvPr id="135" name="人口1人当たり決算額の推移該当値テキスト445"/>
        <xdr:cNvSpPr txBox="1"/>
      </xdr:nvSpPr>
      <xdr:spPr>
        <a:xfrm>
          <a:off x="5740400" y="624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154479</xdr:rowOff>
    </xdr:from>
    <xdr:to>
      <xdr:col>26</xdr:col>
      <xdr:colOff>101600</xdr:colOff>
      <xdr:row>34</xdr:row>
      <xdr:rowOff>256079</xdr:rowOff>
    </xdr:to>
    <xdr:sp macro="" textlink="">
      <xdr:nvSpPr>
        <xdr:cNvPr id="136" name="楕円 135"/>
        <xdr:cNvSpPr/>
      </xdr:nvSpPr>
      <xdr:spPr bwMode="auto">
        <a:xfrm>
          <a:off x="4953000" y="6421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266256</xdr:rowOff>
    </xdr:from>
    <xdr:ext cx="736600" cy="259045"/>
    <xdr:sp macro="" textlink="">
      <xdr:nvSpPr>
        <xdr:cNvPr id="137" name="テキスト ボックス 136"/>
        <xdr:cNvSpPr txBox="1"/>
      </xdr:nvSpPr>
      <xdr:spPr>
        <a:xfrm>
          <a:off x="4622800" y="619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132631</xdr:rowOff>
    </xdr:from>
    <xdr:to>
      <xdr:col>22</xdr:col>
      <xdr:colOff>165100</xdr:colOff>
      <xdr:row>34</xdr:row>
      <xdr:rowOff>234231</xdr:rowOff>
    </xdr:to>
    <xdr:sp macro="" textlink="">
      <xdr:nvSpPr>
        <xdr:cNvPr id="138" name="楕円 137"/>
        <xdr:cNvSpPr/>
      </xdr:nvSpPr>
      <xdr:spPr bwMode="auto">
        <a:xfrm>
          <a:off x="4254500" y="640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244408</xdr:rowOff>
    </xdr:from>
    <xdr:ext cx="762000" cy="259045"/>
    <xdr:sp macro="" textlink="">
      <xdr:nvSpPr>
        <xdr:cNvPr id="139" name="テキスト ボックス 138"/>
        <xdr:cNvSpPr txBox="1"/>
      </xdr:nvSpPr>
      <xdr:spPr>
        <a:xfrm>
          <a:off x="3924300" y="616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203563</xdr:rowOff>
    </xdr:from>
    <xdr:to>
      <xdr:col>19</xdr:col>
      <xdr:colOff>38100</xdr:colOff>
      <xdr:row>34</xdr:row>
      <xdr:rowOff>305163</xdr:rowOff>
    </xdr:to>
    <xdr:sp macro="" textlink="">
      <xdr:nvSpPr>
        <xdr:cNvPr id="140" name="楕円 139"/>
        <xdr:cNvSpPr/>
      </xdr:nvSpPr>
      <xdr:spPr bwMode="auto">
        <a:xfrm>
          <a:off x="3556000" y="647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315340</xdr:rowOff>
    </xdr:from>
    <xdr:ext cx="762000" cy="259045"/>
    <xdr:sp macro="" textlink="">
      <xdr:nvSpPr>
        <xdr:cNvPr id="141" name="テキスト ボックス 140"/>
        <xdr:cNvSpPr txBox="1"/>
      </xdr:nvSpPr>
      <xdr:spPr>
        <a:xfrm>
          <a:off x="3225800" y="623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216593</xdr:rowOff>
    </xdr:from>
    <xdr:to>
      <xdr:col>15</xdr:col>
      <xdr:colOff>101600</xdr:colOff>
      <xdr:row>34</xdr:row>
      <xdr:rowOff>318193</xdr:rowOff>
    </xdr:to>
    <xdr:sp macro="" textlink="">
      <xdr:nvSpPr>
        <xdr:cNvPr id="142" name="楕円 141"/>
        <xdr:cNvSpPr/>
      </xdr:nvSpPr>
      <xdr:spPr bwMode="auto">
        <a:xfrm>
          <a:off x="2857500" y="6484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328370</xdr:rowOff>
    </xdr:from>
    <xdr:ext cx="762000" cy="259045"/>
    <xdr:sp macro="" textlink="">
      <xdr:nvSpPr>
        <xdr:cNvPr id="143" name="テキスト ボックス 142"/>
        <xdr:cNvSpPr txBox="1"/>
      </xdr:nvSpPr>
      <xdr:spPr>
        <a:xfrm>
          <a:off x="2527300" y="625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79,818
79,349
110.96
35,162,430
34,473,229
564,566
20,207,206
50,265,014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139448</xdr:rowOff>
    </xdr:from>
    <xdr:to>
      <xdr:col>24</xdr:col>
      <xdr:colOff>63500</xdr:colOff>
      <xdr:row>36</xdr:row>
      <xdr:rowOff>151610</xdr:rowOff>
    </xdr:to>
    <xdr:cxnSp macro="">
      <xdr:nvCxnSpPr>
        <xdr:cNvPr id="59" name="直線コネクタ 58"/>
        <xdr:cNvCxnSpPr/>
      </xdr:nvCxnSpPr>
      <xdr:spPr>
        <a:xfrm flipV="1">
          <a:off x="3797300" y="6311648"/>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151610</xdr:rowOff>
    </xdr:from>
    <xdr:to>
      <xdr:col>19</xdr:col>
      <xdr:colOff>177800</xdr:colOff>
      <xdr:row>36</xdr:row>
      <xdr:rowOff>166423</xdr:rowOff>
    </xdr:to>
    <xdr:cxnSp macro="">
      <xdr:nvCxnSpPr>
        <xdr:cNvPr id="62" name="直線コネクタ 61"/>
        <xdr:cNvCxnSpPr/>
      </xdr:nvCxnSpPr>
      <xdr:spPr>
        <a:xfrm flipV="1">
          <a:off x="2908300" y="6323810"/>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150101</xdr:rowOff>
    </xdr:from>
    <xdr:to>
      <xdr:col>15</xdr:col>
      <xdr:colOff>50800</xdr:colOff>
      <xdr:row>36</xdr:row>
      <xdr:rowOff>166423</xdr:rowOff>
    </xdr:to>
    <xdr:cxnSp macro="">
      <xdr:nvCxnSpPr>
        <xdr:cNvPr id="65" name="直線コネクタ 64"/>
        <xdr:cNvCxnSpPr/>
      </xdr:nvCxnSpPr>
      <xdr:spPr>
        <a:xfrm>
          <a:off x="2019300" y="6322301"/>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146329</xdr:rowOff>
    </xdr:from>
    <xdr:to>
      <xdr:col>10</xdr:col>
      <xdr:colOff>114300</xdr:colOff>
      <xdr:row>36</xdr:row>
      <xdr:rowOff>150101</xdr:rowOff>
    </xdr:to>
    <xdr:cxnSp macro="">
      <xdr:nvCxnSpPr>
        <xdr:cNvPr id="68" name="直線コネクタ 67"/>
        <xdr:cNvCxnSpPr/>
      </xdr:nvCxnSpPr>
      <xdr:spPr>
        <a:xfrm>
          <a:off x="1130300" y="631852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123177</xdr:rowOff>
    </xdr:from>
    <xdr:ext cx="534377" cy="259045"/>
    <xdr:sp macro="" textlink="">
      <xdr:nvSpPr>
        <xdr:cNvPr id="72" name="テキスト ボックス 71"/>
        <xdr:cNvSpPr txBox="1"/>
      </xdr:nvSpPr>
      <xdr:spPr>
        <a:xfrm>
          <a:off x="863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88648</xdr:rowOff>
    </xdr:from>
    <xdr:to>
      <xdr:col>24</xdr:col>
      <xdr:colOff>114300</xdr:colOff>
      <xdr:row>37</xdr:row>
      <xdr:rowOff>18798</xdr:rowOff>
    </xdr:to>
    <xdr:sp macro="" textlink="">
      <xdr:nvSpPr>
        <xdr:cNvPr id="78" name="楕円 77"/>
        <xdr:cNvSpPr/>
      </xdr:nvSpPr>
      <xdr:spPr>
        <a:xfrm>
          <a:off x="4584700" y="62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67075</xdr:rowOff>
    </xdr:from>
    <xdr:ext cx="534377" cy="259045"/>
    <xdr:sp macro="" textlink="">
      <xdr:nvSpPr>
        <xdr:cNvPr id="79" name="人件費該当値テキスト"/>
        <xdr:cNvSpPr txBox="1"/>
      </xdr:nvSpPr>
      <xdr:spPr>
        <a:xfrm>
          <a:off x="4686300" y="623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100810</xdr:rowOff>
    </xdr:from>
    <xdr:to>
      <xdr:col>20</xdr:col>
      <xdr:colOff>38100</xdr:colOff>
      <xdr:row>37</xdr:row>
      <xdr:rowOff>30960</xdr:rowOff>
    </xdr:to>
    <xdr:sp macro="" textlink="">
      <xdr:nvSpPr>
        <xdr:cNvPr id="80" name="楕円 79"/>
        <xdr:cNvSpPr/>
      </xdr:nvSpPr>
      <xdr:spPr>
        <a:xfrm>
          <a:off x="3746500" y="627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22087</xdr:rowOff>
    </xdr:from>
    <xdr:ext cx="534377" cy="259045"/>
    <xdr:sp macro="" textlink="">
      <xdr:nvSpPr>
        <xdr:cNvPr id="81" name="テキスト ボックス 80"/>
        <xdr:cNvSpPr txBox="1"/>
      </xdr:nvSpPr>
      <xdr:spPr>
        <a:xfrm>
          <a:off x="3530111" y="63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115623</xdr:rowOff>
    </xdr:from>
    <xdr:to>
      <xdr:col>15</xdr:col>
      <xdr:colOff>101600</xdr:colOff>
      <xdr:row>37</xdr:row>
      <xdr:rowOff>45773</xdr:rowOff>
    </xdr:to>
    <xdr:sp macro="" textlink="">
      <xdr:nvSpPr>
        <xdr:cNvPr id="82" name="楕円 81"/>
        <xdr:cNvSpPr/>
      </xdr:nvSpPr>
      <xdr:spPr>
        <a:xfrm>
          <a:off x="2857500" y="62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36900</xdr:rowOff>
    </xdr:from>
    <xdr:ext cx="534377" cy="259045"/>
    <xdr:sp macro="" textlink="">
      <xdr:nvSpPr>
        <xdr:cNvPr id="83" name="テキスト ボックス 82"/>
        <xdr:cNvSpPr txBox="1"/>
      </xdr:nvSpPr>
      <xdr:spPr>
        <a:xfrm>
          <a:off x="2641111" y="638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99301</xdr:rowOff>
    </xdr:from>
    <xdr:to>
      <xdr:col>10</xdr:col>
      <xdr:colOff>165100</xdr:colOff>
      <xdr:row>37</xdr:row>
      <xdr:rowOff>29451</xdr:rowOff>
    </xdr:to>
    <xdr:sp macro="" textlink="">
      <xdr:nvSpPr>
        <xdr:cNvPr id="84" name="楕円 83"/>
        <xdr:cNvSpPr/>
      </xdr:nvSpPr>
      <xdr:spPr>
        <a:xfrm>
          <a:off x="1968500" y="62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20578</xdr:rowOff>
    </xdr:from>
    <xdr:ext cx="534377" cy="259045"/>
    <xdr:sp macro="" textlink="">
      <xdr:nvSpPr>
        <xdr:cNvPr id="85" name="テキスト ボックス 84"/>
        <xdr:cNvSpPr txBox="1"/>
      </xdr:nvSpPr>
      <xdr:spPr>
        <a:xfrm>
          <a:off x="1752111" y="63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95529</xdr:rowOff>
    </xdr:from>
    <xdr:to>
      <xdr:col>6</xdr:col>
      <xdr:colOff>38100</xdr:colOff>
      <xdr:row>37</xdr:row>
      <xdr:rowOff>25679</xdr:rowOff>
    </xdr:to>
    <xdr:sp macro="" textlink="">
      <xdr:nvSpPr>
        <xdr:cNvPr id="86" name="楕円 85"/>
        <xdr:cNvSpPr/>
      </xdr:nvSpPr>
      <xdr:spPr>
        <a:xfrm>
          <a:off x="1079500" y="62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16806</xdr:rowOff>
    </xdr:from>
    <xdr:ext cx="534377" cy="259045"/>
    <xdr:sp macro="" textlink="">
      <xdr:nvSpPr>
        <xdr:cNvPr id="87" name="テキスト ボックス 86"/>
        <xdr:cNvSpPr txBox="1"/>
      </xdr:nvSpPr>
      <xdr:spPr>
        <a:xfrm>
          <a:off x="863111" y="636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65405</xdr:rowOff>
    </xdr:from>
    <xdr:to>
      <xdr:col>24</xdr:col>
      <xdr:colOff>63500</xdr:colOff>
      <xdr:row>56</xdr:row>
      <xdr:rowOff>95466</xdr:rowOff>
    </xdr:to>
    <xdr:cxnSp macro="">
      <xdr:nvCxnSpPr>
        <xdr:cNvPr id="117" name="直線コネクタ 116"/>
        <xdr:cNvCxnSpPr/>
      </xdr:nvCxnSpPr>
      <xdr:spPr>
        <a:xfrm>
          <a:off x="3797300" y="9666605"/>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65405</xdr:rowOff>
    </xdr:from>
    <xdr:to>
      <xdr:col>19</xdr:col>
      <xdr:colOff>177800</xdr:colOff>
      <xdr:row>57</xdr:row>
      <xdr:rowOff>5779</xdr:rowOff>
    </xdr:to>
    <xdr:cxnSp macro="">
      <xdr:nvCxnSpPr>
        <xdr:cNvPr id="120" name="直線コネクタ 119"/>
        <xdr:cNvCxnSpPr/>
      </xdr:nvCxnSpPr>
      <xdr:spPr>
        <a:xfrm flipV="1">
          <a:off x="2908300" y="9666605"/>
          <a:ext cx="889000" cy="1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5779</xdr:rowOff>
    </xdr:from>
    <xdr:to>
      <xdr:col>15</xdr:col>
      <xdr:colOff>50800</xdr:colOff>
      <xdr:row>57</xdr:row>
      <xdr:rowOff>50660</xdr:rowOff>
    </xdr:to>
    <xdr:cxnSp macro="">
      <xdr:nvCxnSpPr>
        <xdr:cNvPr id="123" name="直線コネクタ 122"/>
        <xdr:cNvCxnSpPr/>
      </xdr:nvCxnSpPr>
      <xdr:spPr>
        <a:xfrm flipV="1">
          <a:off x="2019300" y="9778429"/>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50660</xdr:rowOff>
    </xdr:from>
    <xdr:to>
      <xdr:col>10</xdr:col>
      <xdr:colOff>114300</xdr:colOff>
      <xdr:row>57</xdr:row>
      <xdr:rowOff>109258</xdr:rowOff>
    </xdr:to>
    <xdr:cxnSp macro="">
      <xdr:nvCxnSpPr>
        <xdr:cNvPr id="126" name="直線コネクタ 125"/>
        <xdr:cNvCxnSpPr/>
      </xdr:nvCxnSpPr>
      <xdr:spPr>
        <a:xfrm flipV="1">
          <a:off x="1130300" y="9823310"/>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44666</xdr:rowOff>
    </xdr:from>
    <xdr:to>
      <xdr:col>24</xdr:col>
      <xdr:colOff>114300</xdr:colOff>
      <xdr:row>56</xdr:row>
      <xdr:rowOff>146266</xdr:rowOff>
    </xdr:to>
    <xdr:sp macro="" textlink="">
      <xdr:nvSpPr>
        <xdr:cNvPr id="136" name="楕円 135"/>
        <xdr:cNvSpPr/>
      </xdr:nvSpPr>
      <xdr:spPr>
        <a:xfrm>
          <a:off x="4584700" y="96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67543</xdr:rowOff>
    </xdr:from>
    <xdr:ext cx="534377" cy="259045"/>
    <xdr:sp macro="" textlink="">
      <xdr:nvSpPr>
        <xdr:cNvPr id="137" name="物件費該当値テキスト"/>
        <xdr:cNvSpPr txBox="1"/>
      </xdr:nvSpPr>
      <xdr:spPr>
        <a:xfrm>
          <a:off x="4686300" y="949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14605</xdr:rowOff>
    </xdr:from>
    <xdr:to>
      <xdr:col>20</xdr:col>
      <xdr:colOff>38100</xdr:colOff>
      <xdr:row>56</xdr:row>
      <xdr:rowOff>116205</xdr:rowOff>
    </xdr:to>
    <xdr:sp macro="" textlink="">
      <xdr:nvSpPr>
        <xdr:cNvPr id="138" name="楕円 137"/>
        <xdr:cNvSpPr/>
      </xdr:nvSpPr>
      <xdr:spPr>
        <a:xfrm>
          <a:off x="3746500"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132732</xdr:rowOff>
    </xdr:from>
    <xdr:ext cx="534377" cy="259045"/>
    <xdr:sp macro="" textlink="">
      <xdr:nvSpPr>
        <xdr:cNvPr id="139" name="テキスト ボックス 138"/>
        <xdr:cNvSpPr txBox="1"/>
      </xdr:nvSpPr>
      <xdr:spPr>
        <a:xfrm>
          <a:off x="3530111" y="93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126429</xdr:rowOff>
    </xdr:from>
    <xdr:to>
      <xdr:col>15</xdr:col>
      <xdr:colOff>101600</xdr:colOff>
      <xdr:row>57</xdr:row>
      <xdr:rowOff>56579</xdr:rowOff>
    </xdr:to>
    <xdr:sp macro="" textlink="">
      <xdr:nvSpPr>
        <xdr:cNvPr id="140" name="楕円 139"/>
        <xdr:cNvSpPr/>
      </xdr:nvSpPr>
      <xdr:spPr>
        <a:xfrm>
          <a:off x="2857500" y="97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47706</xdr:rowOff>
    </xdr:from>
    <xdr:ext cx="534377" cy="259045"/>
    <xdr:sp macro="" textlink="">
      <xdr:nvSpPr>
        <xdr:cNvPr id="141" name="テキスト ボックス 140"/>
        <xdr:cNvSpPr txBox="1"/>
      </xdr:nvSpPr>
      <xdr:spPr>
        <a:xfrm>
          <a:off x="2641111" y="982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171310</xdr:rowOff>
    </xdr:from>
    <xdr:to>
      <xdr:col>10</xdr:col>
      <xdr:colOff>165100</xdr:colOff>
      <xdr:row>57</xdr:row>
      <xdr:rowOff>101460</xdr:rowOff>
    </xdr:to>
    <xdr:sp macro="" textlink="">
      <xdr:nvSpPr>
        <xdr:cNvPr id="142" name="楕円 141"/>
        <xdr:cNvSpPr/>
      </xdr:nvSpPr>
      <xdr:spPr>
        <a:xfrm>
          <a:off x="1968500" y="9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92587</xdr:rowOff>
    </xdr:from>
    <xdr:ext cx="534377" cy="259045"/>
    <xdr:sp macro="" textlink="">
      <xdr:nvSpPr>
        <xdr:cNvPr id="143" name="テキスト ボックス 142"/>
        <xdr:cNvSpPr txBox="1"/>
      </xdr:nvSpPr>
      <xdr:spPr>
        <a:xfrm>
          <a:off x="1752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58458</xdr:rowOff>
    </xdr:from>
    <xdr:to>
      <xdr:col>6</xdr:col>
      <xdr:colOff>38100</xdr:colOff>
      <xdr:row>57</xdr:row>
      <xdr:rowOff>160058</xdr:rowOff>
    </xdr:to>
    <xdr:sp macro="" textlink="">
      <xdr:nvSpPr>
        <xdr:cNvPr id="144" name="楕円 143"/>
        <xdr:cNvSpPr/>
      </xdr:nvSpPr>
      <xdr:spPr>
        <a:xfrm>
          <a:off x="1079500" y="98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151185</xdr:rowOff>
    </xdr:from>
    <xdr:ext cx="534377" cy="259045"/>
    <xdr:sp macro="" textlink="">
      <xdr:nvSpPr>
        <xdr:cNvPr id="145" name="テキスト ボックス 144"/>
        <xdr:cNvSpPr txBox="1"/>
      </xdr:nvSpPr>
      <xdr:spPr>
        <a:xfrm>
          <a:off x="863111" y="992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48183</xdr:rowOff>
    </xdr:from>
    <xdr:to>
      <xdr:col>24</xdr:col>
      <xdr:colOff>63500</xdr:colOff>
      <xdr:row>77</xdr:row>
      <xdr:rowOff>61900</xdr:rowOff>
    </xdr:to>
    <xdr:cxnSp macro="">
      <xdr:nvCxnSpPr>
        <xdr:cNvPr id="174" name="直線コネクタ 173"/>
        <xdr:cNvCxnSpPr/>
      </xdr:nvCxnSpPr>
      <xdr:spPr>
        <a:xfrm flipV="1">
          <a:off x="3797300" y="1324983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61900</xdr:rowOff>
    </xdr:from>
    <xdr:to>
      <xdr:col>19</xdr:col>
      <xdr:colOff>177800</xdr:colOff>
      <xdr:row>77</xdr:row>
      <xdr:rowOff>102972</xdr:rowOff>
    </xdr:to>
    <xdr:cxnSp macro="">
      <xdr:nvCxnSpPr>
        <xdr:cNvPr id="177" name="直線コネクタ 176"/>
        <xdr:cNvCxnSpPr/>
      </xdr:nvCxnSpPr>
      <xdr:spPr>
        <a:xfrm flipV="1">
          <a:off x="2908300" y="13263550"/>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70662</xdr:rowOff>
    </xdr:from>
    <xdr:to>
      <xdr:col>15</xdr:col>
      <xdr:colOff>50800</xdr:colOff>
      <xdr:row>77</xdr:row>
      <xdr:rowOff>102972</xdr:rowOff>
    </xdr:to>
    <xdr:cxnSp macro="">
      <xdr:nvCxnSpPr>
        <xdr:cNvPr id="180" name="直線コネクタ 179"/>
        <xdr:cNvCxnSpPr/>
      </xdr:nvCxnSpPr>
      <xdr:spPr>
        <a:xfrm>
          <a:off x="2019300" y="13272312"/>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70662</xdr:rowOff>
    </xdr:from>
    <xdr:to>
      <xdr:col>10</xdr:col>
      <xdr:colOff>114300</xdr:colOff>
      <xdr:row>77</xdr:row>
      <xdr:rowOff>76988</xdr:rowOff>
    </xdr:to>
    <xdr:cxnSp macro="">
      <xdr:nvCxnSpPr>
        <xdr:cNvPr id="183" name="直線コネクタ 182"/>
        <xdr:cNvCxnSpPr/>
      </xdr:nvCxnSpPr>
      <xdr:spPr>
        <a:xfrm flipV="1">
          <a:off x="1130300" y="13272312"/>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54703</xdr:rowOff>
    </xdr:from>
    <xdr:ext cx="469744" cy="259045"/>
    <xdr:sp macro="" textlink="">
      <xdr:nvSpPr>
        <xdr:cNvPr id="187" name="テキスト ボックス 186"/>
        <xdr:cNvSpPr txBox="1"/>
      </xdr:nvSpPr>
      <xdr:spPr>
        <a:xfrm>
          <a:off x="895428" y="129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168833</xdr:rowOff>
    </xdr:from>
    <xdr:to>
      <xdr:col>24</xdr:col>
      <xdr:colOff>114300</xdr:colOff>
      <xdr:row>77</xdr:row>
      <xdr:rowOff>98983</xdr:rowOff>
    </xdr:to>
    <xdr:sp macro="" textlink="">
      <xdr:nvSpPr>
        <xdr:cNvPr id="193" name="楕円 192"/>
        <xdr:cNvSpPr/>
      </xdr:nvSpPr>
      <xdr:spPr>
        <a:xfrm>
          <a:off x="4584700" y="131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20260</xdr:rowOff>
    </xdr:from>
    <xdr:ext cx="469744" cy="259045"/>
    <xdr:sp macro="" textlink="">
      <xdr:nvSpPr>
        <xdr:cNvPr id="194" name="維持補修費該当値テキスト"/>
        <xdr:cNvSpPr txBox="1"/>
      </xdr:nvSpPr>
      <xdr:spPr>
        <a:xfrm>
          <a:off x="4686300" y="1305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11100</xdr:rowOff>
    </xdr:from>
    <xdr:to>
      <xdr:col>20</xdr:col>
      <xdr:colOff>38100</xdr:colOff>
      <xdr:row>77</xdr:row>
      <xdr:rowOff>112700</xdr:rowOff>
    </xdr:to>
    <xdr:sp macro="" textlink="">
      <xdr:nvSpPr>
        <xdr:cNvPr id="195" name="楕円 194"/>
        <xdr:cNvSpPr/>
      </xdr:nvSpPr>
      <xdr:spPr>
        <a:xfrm>
          <a:off x="3746500" y="132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103827</xdr:rowOff>
    </xdr:from>
    <xdr:ext cx="469744" cy="259045"/>
    <xdr:sp macro="" textlink="">
      <xdr:nvSpPr>
        <xdr:cNvPr id="196" name="テキスト ボックス 195"/>
        <xdr:cNvSpPr txBox="1"/>
      </xdr:nvSpPr>
      <xdr:spPr>
        <a:xfrm>
          <a:off x="3562428" y="133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52172</xdr:rowOff>
    </xdr:from>
    <xdr:to>
      <xdr:col>15</xdr:col>
      <xdr:colOff>101600</xdr:colOff>
      <xdr:row>77</xdr:row>
      <xdr:rowOff>153772</xdr:rowOff>
    </xdr:to>
    <xdr:sp macro="" textlink="">
      <xdr:nvSpPr>
        <xdr:cNvPr id="197" name="楕円 196"/>
        <xdr:cNvSpPr/>
      </xdr:nvSpPr>
      <xdr:spPr>
        <a:xfrm>
          <a:off x="2857500" y="132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144899</xdr:rowOff>
    </xdr:from>
    <xdr:ext cx="469744" cy="259045"/>
    <xdr:sp macro="" textlink="">
      <xdr:nvSpPr>
        <xdr:cNvPr id="198" name="テキスト ボックス 197"/>
        <xdr:cNvSpPr txBox="1"/>
      </xdr:nvSpPr>
      <xdr:spPr>
        <a:xfrm>
          <a:off x="2673428" y="1334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19862</xdr:rowOff>
    </xdr:from>
    <xdr:to>
      <xdr:col>10</xdr:col>
      <xdr:colOff>165100</xdr:colOff>
      <xdr:row>77</xdr:row>
      <xdr:rowOff>121462</xdr:rowOff>
    </xdr:to>
    <xdr:sp macro="" textlink="">
      <xdr:nvSpPr>
        <xdr:cNvPr id="199" name="楕円 198"/>
        <xdr:cNvSpPr/>
      </xdr:nvSpPr>
      <xdr:spPr>
        <a:xfrm>
          <a:off x="1968500" y="132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137989</xdr:rowOff>
    </xdr:from>
    <xdr:ext cx="469744" cy="259045"/>
    <xdr:sp macro="" textlink="">
      <xdr:nvSpPr>
        <xdr:cNvPr id="200" name="テキスト ボックス 199"/>
        <xdr:cNvSpPr txBox="1"/>
      </xdr:nvSpPr>
      <xdr:spPr>
        <a:xfrm>
          <a:off x="1784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26188</xdr:rowOff>
    </xdr:from>
    <xdr:to>
      <xdr:col>6</xdr:col>
      <xdr:colOff>38100</xdr:colOff>
      <xdr:row>77</xdr:row>
      <xdr:rowOff>127788</xdr:rowOff>
    </xdr:to>
    <xdr:sp macro="" textlink="">
      <xdr:nvSpPr>
        <xdr:cNvPr id="201" name="楕円 200"/>
        <xdr:cNvSpPr/>
      </xdr:nvSpPr>
      <xdr:spPr>
        <a:xfrm>
          <a:off x="1079500" y="132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118915</xdr:rowOff>
    </xdr:from>
    <xdr:ext cx="469744" cy="259045"/>
    <xdr:sp macro="" textlink="">
      <xdr:nvSpPr>
        <xdr:cNvPr id="202" name="テキスト ボックス 201"/>
        <xdr:cNvSpPr txBox="1"/>
      </xdr:nvSpPr>
      <xdr:spPr>
        <a:xfrm>
          <a:off x="895428" y="1332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57392</xdr:rowOff>
    </xdr:from>
    <xdr:to>
      <xdr:col>24</xdr:col>
      <xdr:colOff>63500</xdr:colOff>
      <xdr:row>96</xdr:row>
      <xdr:rowOff>93687</xdr:rowOff>
    </xdr:to>
    <xdr:cxnSp macro="">
      <xdr:nvCxnSpPr>
        <xdr:cNvPr id="232" name="直線コネクタ 231"/>
        <xdr:cNvCxnSpPr/>
      </xdr:nvCxnSpPr>
      <xdr:spPr>
        <a:xfrm>
          <a:off x="3797300" y="16516592"/>
          <a:ext cx="838200" cy="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57392</xdr:rowOff>
    </xdr:from>
    <xdr:to>
      <xdr:col>19</xdr:col>
      <xdr:colOff>177800</xdr:colOff>
      <xdr:row>96</xdr:row>
      <xdr:rowOff>118974</xdr:rowOff>
    </xdr:to>
    <xdr:cxnSp macro="">
      <xdr:nvCxnSpPr>
        <xdr:cNvPr id="235" name="直線コネクタ 234"/>
        <xdr:cNvCxnSpPr/>
      </xdr:nvCxnSpPr>
      <xdr:spPr>
        <a:xfrm flipV="1">
          <a:off x="2908300" y="16516592"/>
          <a:ext cx="889000" cy="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118974</xdr:rowOff>
    </xdr:from>
    <xdr:to>
      <xdr:col>15</xdr:col>
      <xdr:colOff>50800</xdr:colOff>
      <xdr:row>96</xdr:row>
      <xdr:rowOff>135420</xdr:rowOff>
    </xdr:to>
    <xdr:cxnSp macro="">
      <xdr:nvCxnSpPr>
        <xdr:cNvPr id="238" name="直線コネクタ 237"/>
        <xdr:cNvCxnSpPr/>
      </xdr:nvCxnSpPr>
      <xdr:spPr>
        <a:xfrm flipV="1">
          <a:off x="2019300" y="16578174"/>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123444</xdr:rowOff>
    </xdr:from>
    <xdr:to>
      <xdr:col>10</xdr:col>
      <xdr:colOff>114300</xdr:colOff>
      <xdr:row>96</xdr:row>
      <xdr:rowOff>135420</xdr:rowOff>
    </xdr:to>
    <xdr:cxnSp macro="">
      <xdr:nvCxnSpPr>
        <xdr:cNvPr id="241" name="直線コネクタ 240"/>
        <xdr:cNvCxnSpPr/>
      </xdr:nvCxnSpPr>
      <xdr:spPr>
        <a:xfrm>
          <a:off x="1130300" y="16582644"/>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42887</xdr:rowOff>
    </xdr:from>
    <xdr:to>
      <xdr:col>24</xdr:col>
      <xdr:colOff>114300</xdr:colOff>
      <xdr:row>96</xdr:row>
      <xdr:rowOff>144487</xdr:rowOff>
    </xdr:to>
    <xdr:sp macro="" textlink="">
      <xdr:nvSpPr>
        <xdr:cNvPr id="251" name="楕円 250"/>
        <xdr:cNvSpPr/>
      </xdr:nvSpPr>
      <xdr:spPr>
        <a:xfrm>
          <a:off x="4584700" y="165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21314</xdr:rowOff>
    </xdr:from>
    <xdr:ext cx="534377" cy="259045"/>
    <xdr:sp macro="" textlink="">
      <xdr:nvSpPr>
        <xdr:cNvPr id="252" name="扶助費該当値テキスト"/>
        <xdr:cNvSpPr txBox="1"/>
      </xdr:nvSpPr>
      <xdr:spPr>
        <a:xfrm>
          <a:off x="4686300" y="1648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6592</xdr:rowOff>
    </xdr:from>
    <xdr:to>
      <xdr:col>20</xdr:col>
      <xdr:colOff>38100</xdr:colOff>
      <xdr:row>96</xdr:row>
      <xdr:rowOff>108192</xdr:rowOff>
    </xdr:to>
    <xdr:sp macro="" textlink="">
      <xdr:nvSpPr>
        <xdr:cNvPr id="253" name="楕円 252"/>
        <xdr:cNvSpPr/>
      </xdr:nvSpPr>
      <xdr:spPr>
        <a:xfrm>
          <a:off x="3746500" y="164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99319</xdr:rowOff>
    </xdr:from>
    <xdr:ext cx="534377" cy="259045"/>
    <xdr:sp macro="" textlink="">
      <xdr:nvSpPr>
        <xdr:cNvPr id="254" name="テキスト ボックス 253"/>
        <xdr:cNvSpPr txBox="1"/>
      </xdr:nvSpPr>
      <xdr:spPr>
        <a:xfrm>
          <a:off x="3530111" y="1655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68174</xdr:rowOff>
    </xdr:from>
    <xdr:to>
      <xdr:col>15</xdr:col>
      <xdr:colOff>101600</xdr:colOff>
      <xdr:row>96</xdr:row>
      <xdr:rowOff>169774</xdr:rowOff>
    </xdr:to>
    <xdr:sp macro="" textlink="">
      <xdr:nvSpPr>
        <xdr:cNvPr id="255" name="楕円 254"/>
        <xdr:cNvSpPr/>
      </xdr:nvSpPr>
      <xdr:spPr>
        <a:xfrm>
          <a:off x="2857500" y="165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160901</xdr:rowOff>
    </xdr:from>
    <xdr:ext cx="534377" cy="259045"/>
    <xdr:sp macro="" textlink="">
      <xdr:nvSpPr>
        <xdr:cNvPr id="256" name="テキスト ボックス 255"/>
        <xdr:cNvSpPr txBox="1"/>
      </xdr:nvSpPr>
      <xdr:spPr>
        <a:xfrm>
          <a:off x="2641111" y="166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84620</xdr:rowOff>
    </xdr:from>
    <xdr:to>
      <xdr:col>10</xdr:col>
      <xdr:colOff>165100</xdr:colOff>
      <xdr:row>97</xdr:row>
      <xdr:rowOff>14770</xdr:rowOff>
    </xdr:to>
    <xdr:sp macro="" textlink="">
      <xdr:nvSpPr>
        <xdr:cNvPr id="257" name="楕円 256"/>
        <xdr:cNvSpPr/>
      </xdr:nvSpPr>
      <xdr:spPr>
        <a:xfrm>
          <a:off x="1968500" y="165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5897</xdr:rowOff>
    </xdr:from>
    <xdr:ext cx="534377" cy="259045"/>
    <xdr:sp macro="" textlink="">
      <xdr:nvSpPr>
        <xdr:cNvPr id="258" name="テキスト ボックス 257"/>
        <xdr:cNvSpPr txBox="1"/>
      </xdr:nvSpPr>
      <xdr:spPr>
        <a:xfrm>
          <a:off x="1752111" y="166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72644</xdr:rowOff>
    </xdr:from>
    <xdr:to>
      <xdr:col>6</xdr:col>
      <xdr:colOff>38100</xdr:colOff>
      <xdr:row>97</xdr:row>
      <xdr:rowOff>2794</xdr:rowOff>
    </xdr:to>
    <xdr:sp macro="" textlink="">
      <xdr:nvSpPr>
        <xdr:cNvPr id="259" name="楕円 258"/>
        <xdr:cNvSpPr/>
      </xdr:nvSpPr>
      <xdr:spPr>
        <a:xfrm>
          <a:off x="1079500" y="165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165371</xdr:rowOff>
    </xdr:from>
    <xdr:ext cx="534377" cy="259045"/>
    <xdr:sp macro="" textlink="">
      <xdr:nvSpPr>
        <xdr:cNvPr id="260" name="テキスト ボックス 259"/>
        <xdr:cNvSpPr txBox="1"/>
      </xdr:nvSpPr>
      <xdr:spPr>
        <a:xfrm>
          <a:off x="863111" y="166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64295</xdr:rowOff>
    </xdr:from>
    <xdr:to>
      <xdr:col>55</xdr:col>
      <xdr:colOff>0</xdr:colOff>
      <xdr:row>36</xdr:row>
      <xdr:rowOff>70227</xdr:rowOff>
    </xdr:to>
    <xdr:cxnSp macro="">
      <xdr:nvCxnSpPr>
        <xdr:cNvPr id="291" name="直線コネクタ 290"/>
        <xdr:cNvCxnSpPr/>
      </xdr:nvCxnSpPr>
      <xdr:spPr>
        <a:xfrm flipV="1">
          <a:off x="9639300" y="6236495"/>
          <a:ext cx="8382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55924</xdr:rowOff>
    </xdr:from>
    <xdr:to>
      <xdr:col>50</xdr:col>
      <xdr:colOff>114300</xdr:colOff>
      <xdr:row>36</xdr:row>
      <xdr:rowOff>70227</xdr:rowOff>
    </xdr:to>
    <xdr:cxnSp macro="">
      <xdr:nvCxnSpPr>
        <xdr:cNvPr id="294" name="直線コネクタ 293"/>
        <xdr:cNvCxnSpPr/>
      </xdr:nvCxnSpPr>
      <xdr:spPr>
        <a:xfrm>
          <a:off x="8750300" y="6228124"/>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55924</xdr:rowOff>
    </xdr:from>
    <xdr:to>
      <xdr:col>45</xdr:col>
      <xdr:colOff>177800</xdr:colOff>
      <xdr:row>36</xdr:row>
      <xdr:rowOff>81940</xdr:rowOff>
    </xdr:to>
    <xdr:cxnSp macro="">
      <xdr:nvCxnSpPr>
        <xdr:cNvPr id="297" name="直線コネクタ 296"/>
        <xdr:cNvCxnSpPr/>
      </xdr:nvCxnSpPr>
      <xdr:spPr>
        <a:xfrm flipV="1">
          <a:off x="7861300" y="6228124"/>
          <a:ext cx="889000" cy="2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79426</xdr:rowOff>
    </xdr:from>
    <xdr:to>
      <xdr:col>41</xdr:col>
      <xdr:colOff>50800</xdr:colOff>
      <xdr:row>36</xdr:row>
      <xdr:rowOff>81940</xdr:rowOff>
    </xdr:to>
    <xdr:cxnSp macro="">
      <xdr:nvCxnSpPr>
        <xdr:cNvPr id="300" name="直線コネクタ 299"/>
        <xdr:cNvCxnSpPr/>
      </xdr:nvCxnSpPr>
      <xdr:spPr>
        <a:xfrm>
          <a:off x="6972300" y="6251626"/>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04" name="テキスト ボックス 303"/>
        <xdr:cNvSpPr txBox="1"/>
      </xdr:nvSpPr>
      <xdr:spPr>
        <a:xfrm>
          <a:off x="6705111"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13495</xdr:rowOff>
    </xdr:from>
    <xdr:to>
      <xdr:col>55</xdr:col>
      <xdr:colOff>50800</xdr:colOff>
      <xdr:row>36</xdr:row>
      <xdr:rowOff>115095</xdr:rowOff>
    </xdr:to>
    <xdr:sp macro="" textlink="">
      <xdr:nvSpPr>
        <xdr:cNvPr id="310" name="楕円 309"/>
        <xdr:cNvSpPr/>
      </xdr:nvSpPr>
      <xdr:spPr>
        <a:xfrm>
          <a:off x="10426700" y="618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36372</xdr:rowOff>
    </xdr:from>
    <xdr:ext cx="534377" cy="259045"/>
    <xdr:sp macro="" textlink="">
      <xdr:nvSpPr>
        <xdr:cNvPr id="311" name="補助費等該当値テキスト"/>
        <xdr:cNvSpPr txBox="1"/>
      </xdr:nvSpPr>
      <xdr:spPr>
        <a:xfrm>
          <a:off x="10528300" y="60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19427</xdr:rowOff>
    </xdr:from>
    <xdr:to>
      <xdr:col>50</xdr:col>
      <xdr:colOff>165100</xdr:colOff>
      <xdr:row>36</xdr:row>
      <xdr:rowOff>121027</xdr:rowOff>
    </xdr:to>
    <xdr:sp macro="" textlink="">
      <xdr:nvSpPr>
        <xdr:cNvPr id="312" name="楕円 311"/>
        <xdr:cNvSpPr/>
      </xdr:nvSpPr>
      <xdr:spPr>
        <a:xfrm>
          <a:off x="9588500" y="6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137554</xdr:rowOff>
    </xdr:from>
    <xdr:ext cx="534377" cy="259045"/>
    <xdr:sp macro="" textlink="">
      <xdr:nvSpPr>
        <xdr:cNvPr id="313" name="テキスト ボックス 312"/>
        <xdr:cNvSpPr txBox="1"/>
      </xdr:nvSpPr>
      <xdr:spPr>
        <a:xfrm>
          <a:off x="9372111" y="596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5124</xdr:rowOff>
    </xdr:from>
    <xdr:to>
      <xdr:col>46</xdr:col>
      <xdr:colOff>38100</xdr:colOff>
      <xdr:row>36</xdr:row>
      <xdr:rowOff>106724</xdr:rowOff>
    </xdr:to>
    <xdr:sp macro="" textlink="">
      <xdr:nvSpPr>
        <xdr:cNvPr id="314" name="楕円 313"/>
        <xdr:cNvSpPr/>
      </xdr:nvSpPr>
      <xdr:spPr>
        <a:xfrm>
          <a:off x="8699500" y="61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123251</xdr:rowOff>
    </xdr:from>
    <xdr:ext cx="534377" cy="259045"/>
    <xdr:sp macro="" textlink="">
      <xdr:nvSpPr>
        <xdr:cNvPr id="315" name="テキスト ボックス 314"/>
        <xdr:cNvSpPr txBox="1"/>
      </xdr:nvSpPr>
      <xdr:spPr>
        <a:xfrm>
          <a:off x="8483111" y="595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31140</xdr:rowOff>
    </xdr:from>
    <xdr:to>
      <xdr:col>41</xdr:col>
      <xdr:colOff>101600</xdr:colOff>
      <xdr:row>36</xdr:row>
      <xdr:rowOff>132740</xdr:rowOff>
    </xdr:to>
    <xdr:sp macro="" textlink="">
      <xdr:nvSpPr>
        <xdr:cNvPr id="316" name="楕円 315"/>
        <xdr:cNvSpPr/>
      </xdr:nvSpPr>
      <xdr:spPr>
        <a:xfrm>
          <a:off x="7810500" y="62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149267</xdr:rowOff>
    </xdr:from>
    <xdr:ext cx="534377" cy="259045"/>
    <xdr:sp macro="" textlink="">
      <xdr:nvSpPr>
        <xdr:cNvPr id="317" name="テキスト ボックス 316"/>
        <xdr:cNvSpPr txBox="1"/>
      </xdr:nvSpPr>
      <xdr:spPr>
        <a:xfrm>
          <a:off x="7594111" y="59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28626</xdr:rowOff>
    </xdr:from>
    <xdr:to>
      <xdr:col>36</xdr:col>
      <xdr:colOff>165100</xdr:colOff>
      <xdr:row>36</xdr:row>
      <xdr:rowOff>130226</xdr:rowOff>
    </xdr:to>
    <xdr:sp macro="" textlink="">
      <xdr:nvSpPr>
        <xdr:cNvPr id="318" name="楕円 317"/>
        <xdr:cNvSpPr/>
      </xdr:nvSpPr>
      <xdr:spPr>
        <a:xfrm>
          <a:off x="6921500" y="62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121353</xdr:rowOff>
    </xdr:from>
    <xdr:ext cx="534377" cy="259045"/>
    <xdr:sp macro="" textlink="">
      <xdr:nvSpPr>
        <xdr:cNvPr id="319" name="テキスト ボックス 318"/>
        <xdr:cNvSpPr txBox="1"/>
      </xdr:nvSpPr>
      <xdr:spPr>
        <a:xfrm>
          <a:off x="6705111" y="62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170499</xdr:rowOff>
    </xdr:from>
    <xdr:to>
      <xdr:col>55</xdr:col>
      <xdr:colOff>0</xdr:colOff>
      <xdr:row>58</xdr:row>
      <xdr:rowOff>13391</xdr:rowOff>
    </xdr:to>
    <xdr:cxnSp macro="">
      <xdr:nvCxnSpPr>
        <xdr:cNvPr id="346" name="直線コネクタ 345"/>
        <xdr:cNvCxnSpPr/>
      </xdr:nvCxnSpPr>
      <xdr:spPr>
        <a:xfrm flipV="1">
          <a:off x="9639300" y="9943149"/>
          <a:ext cx="838200" cy="1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5336</xdr:rowOff>
    </xdr:from>
    <xdr:to>
      <xdr:col>50</xdr:col>
      <xdr:colOff>114300</xdr:colOff>
      <xdr:row>58</xdr:row>
      <xdr:rowOff>13391</xdr:rowOff>
    </xdr:to>
    <xdr:cxnSp macro="">
      <xdr:nvCxnSpPr>
        <xdr:cNvPr id="349" name="直線コネクタ 348"/>
        <xdr:cNvCxnSpPr/>
      </xdr:nvCxnSpPr>
      <xdr:spPr>
        <a:xfrm>
          <a:off x="8750300" y="9949436"/>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1379</xdr:rowOff>
    </xdr:from>
    <xdr:to>
      <xdr:col>45</xdr:col>
      <xdr:colOff>177800</xdr:colOff>
      <xdr:row>58</xdr:row>
      <xdr:rowOff>5336</xdr:rowOff>
    </xdr:to>
    <xdr:cxnSp macro="">
      <xdr:nvCxnSpPr>
        <xdr:cNvPr id="352" name="直線コネクタ 351"/>
        <xdr:cNvCxnSpPr/>
      </xdr:nvCxnSpPr>
      <xdr:spPr>
        <a:xfrm>
          <a:off x="7861300" y="9945479"/>
          <a:ext cx="889000" cy="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91143</xdr:rowOff>
    </xdr:from>
    <xdr:to>
      <xdr:col>41</xdr:col>
      <xdr:colOff>50800</xdr:colOff>
      <xdr:row>58</xdr:row>
      <xdr:rowOff>1379</xdr:rowOff>
    </xdr:to>
    <xdr:cxnSp macro="">
      <xdr:nvCxnSpPr>
        <xdr:cNvPr id="355" name="直線コネクタ 354"/>
        <xdr:cNvCxnSpPr/>
      </xdr:nvCxnSpPr>
      <xdr:spPr>
        <a:xfrm>
          <a:off x="6972300" y="9863793"/>
          <a:ext cx="8890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30778</xdr:rowOff>
    </xdr:from>
    <xdr:ext cx="534377" cy="259045"/>
    <xdr:sp macro="" textlink="">
      <xdr:nvSpPr>
        <xdr:cNvPr id="359" name="テキスト ボックス 358"/>
        <xdr:cNvSpPr txBox="1"/>
      </xdr:nvSpPr>
      <xdr:spPr>
        <a:xfrm>
          <a:off x="6705111" y="99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119699</xdr:rowOff>
    </xdr:from>
    <xdr:to>
      <xdr:col>55</xdr:col>
      <xdr:colOff>50800</xdr:colOff>
      <xdr:row>58</xdr:row>
      <xdr:rowOff>49849</xdr:rowOff>
    </xdr:to>
    <xdr:sp macro="" textlink="">
      <xdr:nvSpPr>
        <xdr:cNvPr id="365" name="楕円 364"/>
        <xdr:cNvSpPr/>
      </xdr:nvSpPr>
      <xdr:spPr>
        <a:xfrm>
          <a:off x="10426700" y="989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79076</xdr:rowOff>
    </xdr:from>
    <xdr:ext cx="534377" cy="259045"/>
    <xdr:sp macro="" textlink="">
      <xdr:nvSpPr>
        <xdr:cNvPr id="366" name="普通建設事業費該当値テキスト"/>
        <xdr:cNvSpPr txBox="1"/>
      </xdr:nvSpPr>
      <xdr:spPr>
        <a:xfrm>
          <a:off x="10528300" y="968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134041</xdr:rowOff>
    </xdr:from>
    <xdr:to>
      <xdr:col>50</xdr:col>
      <xdr:colOff>165100</xdr:colOff>
      <xdr:row>58</xdr:row>
      <xdr:rowOff>64191</xdr:rowOff>
    </xdr:to>
    <xdr:sp macro="" textlink="">
      <xdr:nvSpPr>
        <xdr:cNvPr id="367" name="楕円 366"/>
        <xdr:cNvSpPr/>
      </xdr:nvSpPr>
      <xdr:spPr>
        <a:xfrm>
          <a:off x="9588500" y="99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80718</xdr:rowOff>
    </xdr:from>
    <xdr:ext cx="534377" cy="259045"/>
    <xdr:sp macro="" textlink="">
      <xdr:nvSpPr>
        <xdr:cNvPr id="368" name="テキスト ボックス 367"/>
        <xdr:cNvSpPr txBox="1"/>
      </xdr:nvSpPr>
      <xdr:spPr>
        <a:xfrm>
          <a:off x="9372111" y="968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125986</xdr:rowOff>
    </xdr:from>
    <xdr:to>
      <xdr:col>46</xdr:col>
      <xdr:colOff>38100</xdr:colOff>
      <xdr:row>58</xdr:row>
      <xdr:rowOff>56136</xdr:rowOff>
    </xdr:to>
    <xdr:sp macro="" textlink="">
      <xdr:nvSpPr>
        <xdr:cNvPr id="369" name="楕円 368"/>
        <xdr:cNvSpPr/>
      </xdr:nvSpPr>
      <xdr:spPr>
        <a:xfrm>
          <a:off x="8699500" y="98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72663</xdr:rowOff>
    </xdr:from>
    <xdr:ext cx="534377" cy="259045"/>
    <xdr:sp macro="" textlink="">
      <xdr:nvSpPr>
        <xdr:cNvPr id="370" name="テキスト ボックス 369"/>
        <xdr:cNvSpPr txBox="1"/>
      </xdr:nvSpPr>
      <xdr:spPr>
        <a:xfrm>
          <a:off x="8483111" y="967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122029</xdr:rowOff>
    </xdr:from>
    <xdr:to>
      <xdr:col>41</xdr:col>
      <xdr:colOff>101600</xdr:colOff>
      <xdr:row>58</xdr:row>
      <xdr:rowOff>52179</xdr:rowOff>
    </xdr:to>
    <xdr:sp macro="" textlink="">
      <xdr:nvSpPr>
        <xdr:cNvPr id="371" name="楕円 370"/>
        <xdr:cNvSpPr/>
      </xdr:nvSpPr>
      <xdr:spPr>
        <a:xfrm>
          <a:off x="7810500" y="98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68706</xdr:rowOff>
    </xdr:from>
    <xdr:ext cx="534377" cy="259045"/>
    <xdr:sp macro="" textlink="">
      <xdr:nvSpPr>
        <xdr:cNvPr id="372" name="テキスト ボックス 371"/>
        <xdr:cNvSpPr txBox="1"/>
      </xdr:nvSpPr>
      <xdr:spPr>
        <a:xfrm>
          <a:off x="7594111" y="96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40343</xdr:rowOff>
    </xdr:from>
    <xdr:to>
      <xdr:col>36</xdr:col>
      <xdr:colOff>165100</xdr:colOff>
      <xdr:row>57</xdr:row>
      <xdr:rowOff>141943</xdr:rowOff>
    </xdr:to>
    <xdr:sp macro="" textlink="">
      <xdr:nvSpPr>
        <xdr:cNvPr id="373" name="楕円 372"/>
        <xdr:cNvSpPr/>
      </xdr:nvSpPr>
      <xdr:spPr>
        <a:xfrm>
          <a:off x="6921500" y="98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158470</xdr:rowOff>
    </xdr:from>
    <xdr:ext cx="534377" cy="259045"/>
    <xdr:sp macro="" textlink="">
      <xdr:nvSpPr>
        <xdr:cNvPr id="374" name="テキスト ボックス 373"/>
        <xdr:cNvSpPr txBox="1"/>
      </xdr:nvSpPr>
      <xdr:spPr>
        <a:xfrm>
          <a:off x="6705111" y="958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31919</xdr:rowOff>
    </xdr:from>
    <xdr:to>
      <xdr:col>55</xdr:col>
      <xdr:colOff>0</xdr:colOff>
      <xdr:row>79</xdr:row>
      <xdr:rowOff>83951</xdr:rowOff>
    </xdr:to>
    <xdr:cxnSp macro="">
      <xdr:nvCxnSpPr>
        <xdr:cNvPr id="405" name="直線コネクタ 404"/>
        <xdr:cNvCxnSpPr/>
      </xdr:nvCxnSpPr>
      <xdr:spPr>
        <a:xfrm>
          <a:off x="9639300" y="13576469"/>
          <a:ext cx="838200" cy="5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31919</xdr:rowOff>
    </xdr:from>
    <xdr:to>
      <xdr:col>50</xdr:col>
      <xdr:colOff>114300</xdr:colOff>
      <xdr:row>79</xdr:row>
      <xdr:rowOff>54190</xdr:rowOff>
    </xdr:to>
    <xdr:cxnSp macro="">
      <xdr:nvCxnSpPr>
        <xdr:cNvPr id="408" name="直線コネクタ 407"/>
        <xdr:cNvCxnSpPr/>
      </xdr:nvCxnSpPr>
      <xdr:spPr>
        <a:xfrm flipV="1">
          <a:off x="8750300" y="13576469"/>
          <a:ext cx="889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16740</xdr:rowOff>
    </xdr:from>
    <xdr:to>
      <xdr:col>45</xdr:col>
      <xdr:colOff>177800</xdr:colOff>
      <xdr:row>79</xdr:row>
      <xdr:rowOff>54190</xdr:rowOff>
    </xdr:to>
    <xdr:cxnSp macro="">
      <xdr:nvCxnSpPr>
        <xdr:cNvPr id="411" name="直線コネクタ 410"/>
        <xdr:cNvCxnSpPr/>
      </xdr:nvCxnSpPr>
      <xdr:spPr>
        <a:xfrm>
          <a:off x="7861300" y="13561290"/>
          <a:ext cx="889000" cy="3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139302</xdr:rowOff>
    </xdr:from>
    <xdr:to>
      <xdr:col>41</xdr:col>
      <xdr:colOff>50800</xdr:colOff>
      <xdr:row>79</xdr:row>
      <xdr:rowOff>16740</xdr:rowOff>
    </xdr:to>
    <xdr:cxnSp macro="">
      <xdr:nvCxnSpPr>
        <xdr:cNvPr id="414" name="直線コネクタ 413"/>
        <xdr:cNvCxnSpPr/>
      </xdr:nvCxnSpPr>
      <xdr:spPr>
        <a:xfrm>
          <a:off x="6972300" y="13512402"/>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52131</xdr:rowOff>
    </xdr:from>
    <xdr:ext cx="534377" cy="259045"/>
    <xdr:sp macro="" textlink="">
      <xdr:nvSpPr>
        <xdr:cNvPr id="418" name="テキスト ボックス 417"/>
        <xdr:cNvSpPr txBox="1"/>
      </xdr:nvSpPr>
      <xdr:spPr>
        <a:xfrm>
          <a:off x="6705111" y="135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33151</xdr:rowOff>
    </xdr:from>
    <xdr:to>
      <xdr:col>55</xdr:col>
      <xdr:colOff>50800</xdr:colOff>
      <xdr:row>79</xdr:row>
      <xdr:rowOff>134751</xdr:rowOff>
    </xdr:to>
    <xdr:sp macro="" textlink="">
      <xdr:nvSpPr>
        <xdr:cNvPr id="424" name="楕円 423"/>
        <xdr:cNvSpPr/>
      </xdr:nvSpPr>
      <xdr:spPr>
        <a:xfrm>
          <a:off x="10426700" y="135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152569</xdr:rowOff>
    </xdr:from>
    <xdr:to>
      <xdr:col>50</xdr:col>
      <xdr:colOff>165100</xdr:colOff>
      <xdr:row>79</xdr:row>
      <xdr:rowOff>82719</xdr:rowOff>
    </xdr:to>
    <xdr:sp macro="" textlink="">
      <xdr:nvSpPr>
        <xdr:cNvPr id="426" name="楕円 425"/>
        <xdr:cNvSpPr/>
      </xdr:nvSpPr>
      <xdr:spPr>
        <a:xfrm>
          <a:off x="9588500" y="135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99246</xdr:rowOff>
    </xdr:from>
    <xdr:ext cx="534377" cy="259045"/>
    <xdr:sp macro="" textlink="">
      <xdr:nvSpPr>
        <xdr:cNvPr id="427" name="テキスト ボックス 426"/>
        <xdr:cNvSpPr txBox="1"/>
      </xdr:nvSpPr>
      <xdr:spPr>
        <a:xfrm>
          <a:off x="9372111" y="1330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3390</xdr:rowOff>
    </xdr:from>
    <xdr:to>
      <xdr:col>46</xdr:col>
      <xdr:colOff>38100</xdr:colOff>
      <xdr:row>79</xdr:row>
      <xdr:rowOff>104990</xdr:rowOff>
    </xdr:to>
    <xdr:sp macro="" textlink="">
      <xdr:nvSpPr>
        <xdr:cNvPr id="428" name="楕円 427"/>
        <xdr:cNvSpPr/>
      </xdr:nvSpPr>
      <xdr:spPr>
        <a:xfrm>
          <a:off x="8699500" y="135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96117</xdr:rowOff>
    </xdr:from>
    <xdr:ext cx="534377" cy="259045"/>
    <xdr:sp macro="" textlink="">
      <xdr:nvSpPr>
        <xdr:cNvPr id="429" name="テキスト ボックス 428"/>
        <xdr:cNvSpPr txBox="1"/>
      </xdr:nvSpPr>
      <xdr:spPr>
        <a:xfrm>
          <a:off x="8483111" y="1364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137390</xdr:rowOff>
    </xdr:from>
    <xdr:to>
      <xdr:col>41</xdr:col>
      <xdr:colOff>101600</xdr:colOff>
      <xdr:row>79</xdr:row>
      <xdr:rowOff>67540</xdr:rowOff>
    </xdr:to>
    <xdr:sp macro="" textlink="">
      <xdr:nvSpPr>
        <xdr:cNvPr id="430" name="楕円 429"/>
        <xdr:cNvSpPr/>
      </xdr:nvSpPr>
      <xdr:spPr>
        <a:xfrm>
          <a:off x="7810500" y="135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84067</xdr:rowOff>
    </xdr:from>
    <xdr:ext cx="534377" cy="259045"/>
    <xdr:sp macro="" textlink="">
      <xdr:nvSpPr>
        <xdr:cNvPr id="431" name="テキスト ボックス 430"/>
        <xdr:cNvSpPr txBox="1"/>
      </xdr:nvSpPr>
      <xdr:spPr>
        <a:xfrm>
          <a:off x="7594111" y="1328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88502</xdr:rowOff>
    </xdr:from>
    <xdr:to>
      <xdr:col>36</xdr:col>
      <xdr:colOff>165100</xdr:colOff>
      <xdr:row>79</xdr:row>
      <xdr:rowOff>18652</xdr:rowOff>
    </xdr:to>
    <xdr:sp macro="" textlink="">
      <xdr:nvSpPr>
        <xdr:cNvPr id="432" name="楕円 431"/>
        <xdr:cNvSpPr/>
      </xdr:nvSpPr>
      <xdr:spPr>
        <a:xfrm>
          <a:off x="6921500" y="134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35179</xdr:rowOff>
    </xdr:from>
    <xdr:ext cx="534377" cy="259045"/>
    <xdr:sp macro="" textlink="">
      <xdr:nvSpPr>
        <xdr:cNvPr id="433" name="テキスト ボックス 432"/>
        <xdr:cNvSpPr txBox="1"/>
      </xdr:nvSpPr>
      <xdr:spPr>
        <a:xfrm>
          <a:off x="6705111" y="1323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129412</xdr:rowOff>
    </xdr:from>
    <xdr:to>
      <xdr:col>55</xdr:col>
      <xdr:colOff>0</xdr:colOff>
      <xdr:row>96</xdr:row>
      <xdr:rowOff>121836</xdr:rowOff>
    </xdr:to>
    <xdr:cxnSp macro="">
      <xdr:nvCxnSpPr>
        <xdr:cNvPr id="464" name="直線コネクタ 463"/>
        <xdr:cNvCxnSpPr/>
      </xdr:nvCxnSpPr>
      <xdr:spPr>
        <a:xfrm flipV="1">
          <a:off x="9639300" y="16245712"/>
          <a:ext cx="838200" cy="33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34806</xdr:rowOff>
    </xdr:from>
    <xdr:to>
      <xdr:col>50</xdr:col>
      <xdr:colOff>114300</xdr:colOff>
      <xdr:row>96</xdr:row>
      <xdr:rowOff>121836</xdr:rowOff>
    </xdr:to>
    <xdr:cxnSp macro="">
      <xdr:nvCxnSpPr>
        <xdr:cNvPr id="467" name="直線コネクタ 466"/>
        <xdr:cNvCxnSpPr/>
      </xdr:nvCxnSpPr>
      <xdr:spPr>
        <a:xfrm>
          <a:off x="8750300" y="16494006"/>
          <a:ext cx="889000" cy="8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34806</xdr:rowOff>
    </xdr:from>
    <xdr:to>
      <xdr:col>45</xdr:col>
      <xdr:colOff>177800</xdr:colOff>
      <xdr:row>97</xdr:row>
      <xdr:rowOff>4254</xdr:rowOff>
    </xdr:to>
    <xdr:cxnSp macro="">
      <xdr:nvCxnSpPr>
        <xdr:cNvPr id="470" name="直線コネクタ 469"/>
        <xdr:cNvCxnSpPr/>
      </xdr:nvCxnSpPr>
      <xdr:spPr>
        <a:xfrm flipV="1">
          <a:off x="7861300" y="16494006"/>
          <a:ext cx="889000" cy="14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147244</xdr:rowOff>
    </xdr:from>
    <xdr:to>
      <xdr:col>41</xdr:col>
      <xdr:colOff>50800</xdr:colOff>
      <xdr:row>97</xdr:row>
      <xdr:rowOff>4254</xdr:rowOff>
    </xdr:to>
    <xdr:cxnSp macro="">
      <xdr:nvCxnSpPr>
        <xdr:cNvPr id="473" name="直線コネクタ 472"/>
        <xdr:cNvCxnSpPr/>
      </xdr:nvCxnSpPr>
      <xdr:spPr>
        <a:xfrm>
          <a:off x="6972300" y="16263544"/>
          <a:ext cx="889000" cy="37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23190</xdr:rowOff>
    </xdr:from>
    <xdr:ext cx="534377" cy="259045"/>
    <xdr:sp macro="" textlink="">
      <xdr:nvSpPr>
        <xdr:cNvPr id="477" name="テキスト ボックス 476"/>
        <xdr:cNvSpPr txBox="1"/>
      </xdr:nvSpPr>
      <xdr:spPr>
        <a:xfrm>
          <a:off x="6705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78612</xdr:rowOff>
    </xdr:from>
    <xdr:to>
      <xdr:col>55</xdr:col>
      <xdr:colOff>50800</xdr:colOff>
      <xdr:row>95</xdr:row>
      <xdr:rowOff>8762</xdr:rowOff>
    </xdr:to>
    <xdr:sp macro="" textlink="">
      <xdr:nvSpPr>
        <xdr:cNvPr id="483" name="楕円 482"/>
        <xdr:cNvSpPr/>
      </xdr:nvSpPr>
      <xdr:spPr>
        <a:xfrm>
          <a:off x="10426700" y="1619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101489</xdr:rowOff>
    </xdr:from>
    <xdr:ext cx="534377" cy="259045"/>
    <xdr:sp macro="" textlink="">
      <xdr:nvSpPr>
        <xdr:cNvPr id="484" name="普通建設事業費 （ うち更新整備　）該当値テキスト"/>
        <xdr:cNvSpPr txBox="1"/>
      </xdr:nvSpPr>
      <xdr:spPr>
        <a:xfrm>
          <a:off x="10528300" y="160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71036</xdr:rowOff>
    </xdr:from>
    <xdr:to>
      <xdr:col>50</xdr:col>
      <xdr:colOff>165100</xdr:colOff>
      <xdr:row>97</xdr:row>
      <xdr:rowOff>1186</xdr:rowOff>
    </xdr:to>
    <xdr:sp macro="" textlink="">
      <xdr:nvSpPr>
        <xdr:cNvPr id="485" name="楕円 484"/>
        <xdr:cNvSpPr/>
      </xdr:nvSpPr>
      <xdr:spPr>
        <a:xfrm>
          <a:off x="9588500" y="1653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17713</xdr:rowOff>
    </xdr:from>
    <xdr:ext cx="534377" cy="259045"/>
    <xdr:sp macro="" textlink="">
      <xdr:nvSpPr>
        <xdr:cNvPr id="486" name="テキスト ボックス 485"/>
        <xdr:cNvSpPr txBox="1"/>
      </xdr:nvSpPr>
      <xdr:spPr>
        <a:xfrm>
          <a:off x="9372111" y="163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155456</xdr:rowOff>
    </xdr:from>
    <xdr:to>
      <xdr:col>46</xdr:col>
      <xdr:colOff>38100</xdr:colOff>
      <xdr:row>96</xdr:row>
      <xdr:rowOff>85606</xdr:rowOff>
    </xdr:to>
    <xdr:sp macro="" textlink="">
      <xdr:nvSpPr>
        <xdr:cNvPr id="487" name="楕円 486"/>
        <xdr:cNvSpPr/>
      </xdr:nvSpPr>
      <xdr:spPr>
        <a:xfrm>
          <a:off x="8699500" y="164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102133</xdr:rowOff>
    </xdr:from>
    <xdr:ext cx="534377" cy="259045"/>
    <xdr:sp macro="" textlink="">
      <xdr:nvSpPr>
        <xdr:cNvPr id="488" name="テキスト ボックス 487"/>
        <xdr:cNvSpPr txBox="1"/>
      </xdr:nvSpPr>
      <xdr:spPr>
        <a:xfrm>
          <a:off x="8483111" y="1621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124904</xdr:rowOff>
    </xdr:from>
    <xdr:to>
      <xdr:col>41</xdr:col>
      <xdr:colOff>101600</xdr:colOff>
      <xdr:row>97</xdr:row>
      <xdr:rowOff>55054</xdr:rowOff>
    </xdr:to>
    <xdr:sp macro="" textlink="">
      <xdr:nvSpPr>
        <xdr:cNvPr id="489" name="楕円 488"/>
        <xdr:cNvSpPr/>
      </xdr:nvSpPr>
      <xdr:spPr>
        <a:xfrm>
          <a:off x="7810500" y="1658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71581</xdr:rowOff>
    </xdr:from>
    <xdr:ext cx="534377" cy="259045"/>
    <xdr:sp macro="" textlink="">
      <xdr:nvSpPr>
        <xdr:cNvPr id="490" name="テキスト ボックス 489"/>
        <xdr:cNvSpPr txBox="1"/>
      </xdr:nvSpPr>
      <xdr:spPr>
        <a:xfrm>
          <a:off x="7594111" y="163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96444</xdr:rowOff>
    </xdr:from>
    <xdr:to>
      <xdr:col>36</xdr:col>
      <xdr:colOff>165100</xdr:colOff>
      <xdr:row>95</xdr:row>
      <xdr:rowOff>26594</xdr:rowOff>
    </xdr:to>
    <xdr:sp macro="" textlink="">
      <xdr:nvSpPr>
        <xdr:cNvPr id="491" name="楕円 490"/>
        <xdr:cNvSpPr/>
      </xdr:nvSpPr>
      <xdr:spPr>
        <a:xfrm>
          <a:off x="6921500" y="162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43121</xdr:rowOff>
    </xdr:from>
    <xdr:ext cx="534377" cy="259045"/>
    <xdr:sp macro="" textlink="">
      <xdr:nvSpPr>
        <xdr:cNvPr id="492" name="テキスト ボックス 491"/>
        <xdr:cNvSpPr txBox="1"/>
      </xdr:nvSpPr>
      <xdr:spPr>
        <a:xfrm>
          <a:off x="6705111" y="159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39739</xdr:rowOff>
    </xdr:from>
    <xdr:to>
      <xdr:col>85</xdr:col>
      <xdr:colOff>127000</xdr:colOff>
      <xdr:row>39</xdr:row>
      <xdr:rowOff>42787</xdr:rowOff>
    </xdr:to>
    <xdr:cxnSp macro="">
      <xdr:nvCxnSpPr>
        <xdr:cNvPr id="521" name="直線コネクタ 520"/>
        <xdr:cNvCxnSpPr/>
      </xdr:nvCxnSpPr>
      <xdr:spPr>
        <a:xfrm flipV="1">
          <a:off x="15481300" y="672628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42787</xdr:rowOff>
    </xdr:from>
    <xdr:to>
      <xdr:col>81</xdr:col>
      <xdr:colOff>50800</xdr:colOff>
      <xdr:row>39</xdr:row>
      <xdr:rowOff>44450</xdr:rowOff>
    </xdr:to>
    <xdr:cxnSp macro="">
      <xdr:nvCxnSpPr>
        <xdr:cNvPr id="524" name="直線コネクタ 523"/>
        <xdr:cNvCxnSpPr/>
      </xdr:nvCxnSpPr>
      <xdr:spPr>
        <a:xfrm flipV="1">
          <a:off x="14592300" y="6729337"/>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160389</xdr:rowOff>
    </xdr:from>
    <xdr:to>
      <xdr:col>85</xdr:col>
      <xdr:colOff>177800</xdr:colOff>
      <xdr:row>39</xdr:row>
      <xdr:rowOff>90539</xdr:rowOff>
    </xdr:to>
    <xdr:sp macro="" textlink="">
      <xdr:nvSpPr>
        <xdr:cNvPr id="540" name="楕円 539"/>
        <xdr:cNvSpPr/>
      </xdr:nvSpPr>
      <xdr:spPr>
        <a:xfrm>
          <a:off x="16268700" y="66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115893</xdr:rowOff>
    </xdr:from>
    <xdr:ext cx="378565" cy="259045"/>
    <xdr:sp macro="" textlink="">
      <xdr:nvSpPr>
        <xdr:cNvPr id="541" name="災害復旧事業費該当値テキスト"/>
        <xdr:cNvSpPr txBox="1"/>
      </xdr:nvSpPr>
      <xdr:spPr>
        <a:xfrm>
          <a:off x="16370300" y="663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163437</xdr:rowOff>
    </xdr:from>
    <xdr:to>
      <xdr:col>81</xdr:col>
      <xdr:colOff>101600</xdr:colOff>
      <xdr:row>39</xdr:row>
      <xdr:rowOff>93587</xdr:rowOff>
    </xdr:to>
    <xdr:sp macro="" textlink="">
      <xdr:nvSpPr>
        <xdr:cNvPr id="542" name="楕円 541"/>
        <xdr:cNvSpPr/>
      </xdr:nvSpPr>
      <xdr:spPr>
        <a:xfrm>
          <a:off x="15430500" y="66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84714</xdr:rowOff>
    </xdr:from>
    <xdr:ext cx="378565" cy="259045"/>
    <xdr:sp macro="" textlink="">
      <xdr:nvSpPr>
        <xdr:cNvPr id="543" name="テキスト ボックス 542"/>
        <xdr:cNvSpPr txBox="1"/>
      </xdr:nvSpPr>
      <xdr:spPr>
        <a:xfrm>
          <a:off x="15292017" y="677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86126</xdr:rowOff>
    </xdr:from>
    <xdr:to>
      <xdr:col>85</xdr:col>
      <xdr:colOff>127000</xdr:colOff>
      <xdr:row>74</xdr:row>
      <xdr:rowOff>161058</xdr:rowOff>
    </xdr:to>
    <xdr:cxnSp macro="">
      <xdr:nvCxnSpPr>
        <xdr:cNvPr id="629" name="直線コネクタ 628"/>
        <xdr:cNvCxnSpPr/>
      </xdr:nvCxnSpPr>
      <xdr:spPr>
        <a:xfrm flipV="1">
          <a:off x="15481300" y="12773426"/>
          <a:ext cx="838200" cy="7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161058</xdr:rowOff>
    </xdr:from>
    <xdr:to>
      <xdr:col>81</xdr:col>
      <xdr:colOff>50800</xdr:colOff>
      <xdr:row>75</xdr:row>
      <xdr:rowOff>417</xdr:rowOff>
    </xdr:to>
    <xdr:cxnSp macro="">
      <xdr:nvCxnSpPr>
        <xdr:cNvPr id="632" name="直線コネクタ 631"/>
        <xdr:cNvCxnSpPr/>
      </xdr:nvCxnSpPr>
      <xdr:spPr>
        <a:xfrm flipV="1">
          <a:off x="14592300" y="12848358"/>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417</xdr:rowOff>
    </xdr:from>
    <xdr:to>
      <xdr:col>76</xdr:col>
      <xdr:colOff>114300</xdr:colOff>
      <xdr:row>75</xdr:row>
      <xdr:rowOff>61127</xdr:rowOff>
    </xdr:to>
    <xdr:cxnSp macro="">
      <xdr:nvCxnSpPr>
        <xdr:cNvPr id="635" name="直線コネクタ 634"/>
        <xdr:cNvCxnSpPr/>
      </xdr:nvCxnSpPr>
      <xdr:spPr>
        <a:xfrm flipV="1">
          <a:off x="13703300" y="12859167"/>
          <a:ext cx="8890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61127</xdr:rowOff>
    </xdr:from>
    <xdr:to>
      <xdr:col>71</xdr:col>
      <xdr:colOff>177800</xdr:colOff>
      <xdr:row>75</xdr:row>
      <xdr:rowOff>77912</xdr:rowOff>
    </xdr:to>
    <xdr:cxnSp macro="">
      <xdr:nvCxnSpPr>
        <xdr:cNvPr id="638" name="直線コネクタ 637"/>
        <xdr:cNvCxnSpPr/>
      </xdr:nvCxnSpPr>
      <xdr:spPr>
        <a:xfrm flipV="1">
          <a:off x="12814300" y="12919877"/>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35326</xdr:rowOff>
    </xdr:from>
    <xdr:to>
      <xdr:col>85</xdr:col>
      <xdr:colOff>177800</xdr:colOff>
      <xdr:row>74</xdr:row>
      <xdr:rowOff>136926</xdr:rowOff>
    </xdr:to>
    <xdr:sp macro="" textlink="">
      <xdr:nvSpPr>
        <xdr:cNvPr id="648" name="楕円 647"/>
        <xdr:cNvSpPr/>
      </xdr:nvSpPr>
      <xdr:spPr>
        <a:xfrm>
          <a:off x="16268700" y="1272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58203</xdr:rowOff>
    </xdr:from>
    <xdr:ext cx="534377" cy="259045"/>
    <xdr:sp macro="" textlink="">
      <xdr:nvSpPr>
        <xdr:cNvPr id="649" name="公債費該当値テキスト"/>
        <xdr:cNvSpPr txBox="1"/>
      </xdr:nvSpPr>
      <xdr:spPr>
        <a:xfrm>
          <a:off x="16370300" y="125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110258</xdr:rowOff>
    </xdr:from>
    <xdr:to>
      <xdr:col>81</xdr:col>
      <xdr:colOff>101600</xdr:colOff>
      <xdr:row>75</xdr:row>
      <xdr:rowOff>40408</xdr:rowOff>
    </xdr:to>
    <xdr:sp macro="" textlink="">
      <xdr:nvSpPr>
        <xdr:cNvPr id="650" name="楕円 649"/>
        <xdr:cNvSpPr/>
      </xdr:nvSpPr>
      <xdr:spPr>
        <a:xfrm>
          <a:off x="15430500" y="1279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56935</xdr:rowOff>
    </xdr:from>
    <xdr:ext cx="534377" cy="259045"/>
    <xdr:sp macro="" textlink="">
      <xdr:nvSpPr>
        <xdr:cNvPr id="651" name="テキスト ボックス 650"/>
        <xdr:cNvSpPr txBox="1"/>
      </xdr:nvSpPr>
      <xdr:spPr>
        <a:xfrm>
          <a:off x="15214111" y="1257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121067</xdr:rowOff>
    </xdr:from>
    <xdr:to>
      <xdr:col>76</xdr:col>
      <xdr:colOff>165100</xdr:colOff>
      <xdr:row>75</xdr:row>
      <xdr:rowOff>51217</xdr:rowOff>
    </xdr:to>
    <xdr:sp macro="" textlink="">
      <xdr:nvSpPr>
        <xdr:cNvPr id="652" name="楕円 651"/>
        <xdr:cNvSpPr/>
      </xdr:nvSpPr>
      <xdr:spPr>
        <a:xfrm>
          <a:off x="14541500" y="128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67744</xdr:rowOff>
    </xdr:from>
    <xdr:ext cx="534377" cy="259045"/>
    <xdr:sp macro="" textlink="">
      <xdr:nvSpPr>
        <xdr:cNvPr id="653" name="テキスト ボックス 652"/>
        <xdr:cNvSpPr txBox="1"/>
      </xdr:nvSpPr>
      <xdr:spPr>
        <a:xfrm>
          <a:off x="14325111" y="1258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10327</xdr:rowOff>
    </xdr:from>
    <xdr:to>
      <xdr:col>72</xdr:col>
      <xdr:colOff>38100</xdr:colOff>
      <xdr:row>75</xdr:row>
      <xdr:rowOff>111927</xdr:rowOff>
    </xdr:to>
    <xdr:sp macro="" textlink="">
      <xdr:nvSpPr>
        <xdr:cNvPr id="654" name="楕円 653"/>
        <xdr:cNvSpPr/>
      </xdr:nvSpPr>
      <xdr:spPr>
        <a:xfrm>
          <a:off x="13652500" y="128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128454</xdr:rowOff>
    </xdr:from>
    <xdr:ext cx="534377" cy="259045"/>
    <xdr:sp macro="" textlink="">
      <xdr:nvSpPr>
        <xdr:cNvPr id="655" name="テキスト ボックス 654"/>
        <xdr:cNvSpPr txBox="1"/>
      </xdr:nvSpPr>
      <xdr:spPr>
        <a:xfrm>
          <a:off x="13436111" y="126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27112</xdr:rowOff>
    </xdr:from>
    <xdr:to>
      <xdr:col>67</xdr:col>
      <xdr:colOff>101600</xdr:colOff>
      <xdr:row>75</xdr:row>
      <xdr:rowOff>128712</xdr:rowOff>
    </xdr:to>
    <xdr:sp macro="" textlink="">
      <xdr:nvSpPr>
        <xdr:cNvPr id="656" name="楕円 655"/>
        <xdr:cNvSpPr/>
      </xdr:nvSpPr>
      <xdr:spPr>
        <a:xfrm>
          <a:off x="12763500" y="128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119840</xdr:rowOff>
    </xdr:from>
    <xdr:ext cx="534377" cy="259045"/>
    <xdr:sp macro="" textlink="">
      <xdr:nvSpPr>
        <xdr:cNvPr id="657" name="テキスト ボックス 656"/>
        <xdr:cNvSpPr txBox="1"/>
      </xdr:nvSpPr>
      <xdr:spPr>
        <a:xfrm>
          <a:off x="12547111" y="1297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94100</xdr:rowOff>
    </xdr:from>
    <xdr:to>
      <xdr:col>85</xdr:col>
      <xdr:colOff>127000</xdr:colOff>
      <xdr:row>99</xdr:row>
      <xdr:rowOff>15515</xdr:rowOff>
    </xdr:to>
    <xdr:cxnSp macro="">
      <xdr:nvCxnSpPr>
        <xdr:cNvPr id="688" name="直線コネクタ 687"/>
        <xdr:cNvCxnSpPr/>
      </xdr:nvCxnSpPr>
      <xdr:spPr>
        <a:xfrm flipV="1">
          <a:off x="15481300" y="16896200"/>
          <a:ext cx="838200" cy="9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113988</xdr:rowOff>
    </xdr:from>
    <xdr:to>
      <xdr:col>81</xdr:col>
      <xdr:colOff>50800</xdr:colOff>
      <xdr:row>99</xdr:row>
      <xdr:rowOff>15515</xdr:rowOff>
    </xdr:to>
    <xdr:cxnSp macro="">
      <xdr:nvCxnSpPr>
        <xdr:cNvPr id="691" name="直線コネクタ 690"/>
        <xdr:cNvCxnSpPr/>
      </xdr:nvCxnSpPr>
      <xdr:spPr>
        <a:xfrm>
          <a:off x="14592300" y="16916088"/>
          <a:ext cx="889000" cy="7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37483</xdr:rowOff>
    </xdr:from>
    <xdr:to>
      <xdr:col>76</xdr:col>
      <xdr:colOff>114300</xdr:colOff>
      <xdr:row>98</xdr:row>
      <xdr:rowOff>113988</xdr:rowOff>
    </xdr:to>
    <xdr:cxnSp macro="">
      <xdr:nvCxnSpPr>
        <xdr:cNvPr id="694" name="直線コネクタ 693"/>
        <xdr:cNvCxnSpPr/>
      </xdr:nvCxnSpPr>
      <xdr:spPr>
        <a:xfrm>
          <a:off x="13703300" y="16839583"/>
          <a:ext cx="889000" cy="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37483</xdr:rowOff>
    </xdr:from>
    <xdr:to>
      <xdr:col>71</xdr:col>
      <xdr:colOff>177800</xdr:colOff>
      <xdr:row>98</xdr:row>
      <xdr:rowOff>70652</xdr:rowOff>
    </xdr:to>
    <xdr:cxnSp macro="">
      <xdr:nvCxnSpPr>
        <xdr:cNvPr id="697" name="直線コネクタ 696"/>
        <xdr:cNvCxnSpPr/>
      </xdr:nvCxnSpPr>
      <xdr:spPr>
        <a:xfrm flipV="1">
          <a:off x="12814300" y="16839583"/>
          <a:ext cx="889000" cy="3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43300</xdr:rowOff>
    </xdr:from>
    <xdr:to>
      <xdr:col>85</xdr:col>
      <xdr:colOff>177800</xdr:colOff>
      <xdr:row>98</xdr:row>
      <xdr:rowOff>144900</xdr:rowOff>
    </xdr:to>
    <xdr:sp macro="" textlink="">
      <xdr:nvSpPr>
        <xdr:cNvPr id="707" name="楕円 706"/>
        <xdr:cNvSpPr/>
      </xdr:nvSpPr>
      <xdr:spPr>
        <a:xfrm>
          <a:off x="16268700" y="1684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66177</xdr:rowOff>
    </xdr:from>
    <xdr:ext cx="534377" cy="259045"/>
    <xdr:sp macro="" textlink="">
      <xdr:nvSpPr>
        <xdr:cNvPr id="708" name="積立金該当値テキスト"/>
        <xdr:cNvSpPr txBox="1"/>
      </xdr:nvSpPr>
      <xdr:spPr>
        <a:xfrm>
          <a:off x="16370300" y="166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136165</xdr:rowOff>
    </xdr:from>
    <xdr:to>
      <xdr:col>81</xdr:col>
      <xdr:colOff>101600</xdr:colOff>
      <xdr:row>99</xdr:row>
      <xdr:rowOff>66315</xdr:rowOff>
    </xdr:to>
    <xdr:sp macro="" textlink="">
      <xdr:nvSpPr>
        <xdr:cNvPr id="709" name="楕円 708"/>
        <xdr:cNvSpPr/>
      </xdr:nvSpPr>
      <xdr:spPr>
        <a:xfrm>
          <a:off x="15430500" y="169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57442</xdr:rowOff>
    </xdr:from>
    <xdr:ext cx="469744" cy="259045"/>
    <xdr:sp macro="" textlink="">
      <xdr:nvSpPr>
        <xdr:cNvPr id="710" name="テキスト ボックス 709"/>
        <xdr:cNvSpPr txBox="1"/>
      </xdr:nvSpPr>
      <xdr:spPr>
        <a:xfrm>
          <a:off x="15246428" y="170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63188</xdr:rowOff>
    </xdr:from>
    <xdr:to>
      <xdr:col>76</xdr:col>
      <xdr:colOff>165100</xdr:colOff>
      <xdr:row>98</xdr:row>
      <xdr:rowOff>164788</xdr:rowOff>
    </xdr:to>
    <xdr:sp macro="" textlink="">
      <xdr:nvSpPr>
        <xdr:cNvPr id="711" name="楕円 710"/>
        <xdr:cNvSpPr/>
      </xdr:nvSpPr>
      <xdr:spPr>
        <a:xfrm>
          <a:off x="14541500" y="1686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155915</xdr:rowOff>
    </xdr:from>
    <xdr:ext cx="534377" cy="259045"/>
    <xdr:sp macro="" textlink="">
      <xdr:nvSpPr>
        <xdr:cNvPr id="712" name="テキスト ボックス 711"/>
        <xdr:cNvSpPr txBox="1"/>
      </xdr:nvSpPr>
      <xdr:spPr>
        <a:xfrm>
          <a:off x="14325111" y="1695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158133</xdr:rowOff>
    </xdr:from>
    <xdr:to>
      <xdr:col>72</xdr:col>
      <xdr:colOff>38100</xdr:colOff>
      <xdr:row>98</xdr:row>
      <xdr:rowOff>88283</xdr:rowOff>
    </xdr:to>
    <xdr:sp macro="" textlink="">
      <xdr:nvSpPr>
        <xdr:cNvPr id="713" name="楕円 712"/>
        <xdr:cNvSpPr/>
      </xdr:nvSpPr>
      <xdr:spPr>
        <a:xfrm>
          <a:off x="13652500" y="1678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104810</xdr:rowOff>
    </xdr:from>
    <xdr:ext cx="534377" cy="259045"/>
    <xdr:sp macro="" textlink="">
      <xdr:nvSpPr>
        <xdr:cNvPr id="714" name="テキスト ボックス 713"/>
        <xdr:cNvSpPr txBox="1"/>
      </xdr:nvSpPr>
      <xdr:spPr>
        <a:xfrm>
          <a:off x="13436111" y="165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19852</xdr:rowOff>
    </xdr:from>
    <xdr:to>
      <xdr:col>67</xdr:col>
      <xdr:colOff>101600</xdr:colOff>
      <xdr:row>98</xdr:row>
      <xdr:rowOff>121452</xdr:rowOff>
    </xdr:to>
    <xdr:sp macro="" textlink="">
      <xdr:nvSpPr>
        <xdr:cNvPr id="715" name="楕円 714"/>
        <xdr:cNvSpPr/>
      </xdr:nvSpPr>
      <xdr:spPr>
        <a:xfrm>
          <a:off x="12763500" y="168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112579</xdr:rowOff>
    </xdr:from>
    <xdr:ext cx="534377" cy="259045"/>
    <xdr:sp macro="" textlink="">
      <xdr:nvSpPr>
        <xdr:cNvPr id="716" name="テキスト ボックス 715"/>
        <xdr:cNvSpPr txBox="1"/>
      </xdr:nvSpPr>
      <xdr:spPr>
        <a:xfrm>
          <a:off x="12547111" y="169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139334</xdr:rowOff>
    </xdr:from>
    <xdr:to>
      <xdr:col>116</xdr:col>
      <xdr:colOff>63500</xdr:colOff>
      <xdr:row>38</xdr:row>
      <xdr:rowOff>139700</xdr:rowOff>
    </xdr:to>
    <xdr:cxnSp macro="">
      <xdr:nvCxnSpPr>
        <xdr:cNvPr id="743" name="直線コネクタ 742"/>
        <xdr:cNvCxnSpPr/>
      </xdr:nvCxnSpPr>
      <xdr:spPr>
        <a:xfrm>
          <a:off x="21323300" y="6654434"/>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139334</xdr:rowOff>
    </xdr:from>
    <xdr:to>
      <xdr:col>111</xdr:col>
      <xdr:colOff>177800</xdr:colOff>
      <xdr:row>38</xdr:row>
      <xdr:rowOff>139334</xdr:rowOff>
    </xdr:to>
    <xdr:cxnSp macro="">
      <xdr:nvCxnSpPr>
        <xdr:cNvPr id="746" name="直線コネクタ 745"/>
        <xdr:cNvCxnSpPr/>
      </xdr:nvCxnSpPr>
      <xdr:spPr>
        <a:xfrm>
          <a:off x="20434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139334</xdr:rowOff>
    </xdr:from>
    <xdr:to>
      <xdr:col>107</xdr:col>
      <xdr:colOff>50800</xdr:colOff>
      <xdr:row>38</xdr:row>
      <xdr:rowOff>139334</xdr:rowOff>
    </xdr:to>
    <xdr:cxnSp macro="">
      <xdr:nvCxnSpPr>
        <xdr:cNvPr id="749" name="直線コネクタ 748"/>
        <xdr:cNvCxnSpPr/>
      </xdr:nvCxnSpPr>
      <xdr:spPr>
        <a:xfrm>
          <a:off x="19545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139334</xdr:rowOff>
    </xdr:from>
    <xdr:to>
      <xdr:col>102</xdr:col>
      <xdr:colOff>114300</xdr:colOff>
      <xdr:row>38</xdr:row>
      <xdr:rowOff>139334</xdr:rowOff>
    </xdr:to>
    <xdr:cxnSp macro="">
      <xdr:nvCxnSpPr>
        <xdr:cNvPr id="752" name="直線コネクタ 751"/>
        <xdr:cNvCxnSpPr/>
      </xdr:nvCxnSpPr>
      <xdr:spPr>
        <a:xfrm>
          <a:off x="18656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88534</xdr:rowOff>
    </xdr:from>
    <xdr:to>
      <xdr:col>112</xdr:col>
      <xdr:colOff>38100</xdr:colOff>
      <xdr:row>39</xdr:row>
      <xdr:rowOff>18684</xdr:rowOff>
    </xdr:to>
    <xdr:sp macro="" textlink="">
      <xdr:nvSpPr>
        <xdr:cNvPr id="764" name="楕円 763"/>
        <xdr:cNvSpPr/>
      </xdr:nvSpPr>
      <xdr:spPr>
        <a:xfrm>
          <a:off x="21272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9811</xdr:rowOff>
    </xdr:from>
    <xdr:ext cx="249299" cy="259045"/>
    <xdr:sp macro="" textlink="">
      <xdr:nvSpPr>
        <xdr:cNvPr id="765" name="テキスト ボックス 764"/>
        <xdr:cNvSpPr txBox="1"/>
      </xdr:nvSpPr>
      <xdr:spPr>
        <a:xfrm>
          <a:off x="21198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88534</xdr:rowOff>
    </xdr:from>
    <xdr:to>
      <xdr:col>107</xdr:col>
      <xdr:colOff>101600</xdr:colOff>
      <xdr:row>39</xdr:row>
      <xdr:rowOff>18684</xdr:rowOff>
    </xdr:to>
    <xdr:sp macro="" textlink="">
      <xdr:nvSpPr>
        <xdr:cNvPr id="766" name="楕円 765"/>
        <xdr:cNvSpPr/>
      </xdr:nvSpPr>
      <xdr:spPr>
        <a:xfrm>
          <a:off x="20383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9811</xdr:rowOff>
    </xdr:from>
    <xdr:ext cx="249299" cy="259045"/>
    <xdr:sp macro="" textlink="">
      <xdr:nvSpPr>
        <xdr:cNvPr id="767" name="テキスト ボックス 766"/>
        <xdr:cNvSpPr txBox="1"/>
      </xdr:nvSpPr>
      <xdr:spPr>
        <a:xfrm>
          <a:off x="20309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88534</xdr:rowOff>
    </xdr:from>
    <xdr:to>
      <xdr:col>102</xdr:col>
      <xdr:colOff>165100</xdr:colOff>
      <xdr:row>39</xdr:row>
      <xdr:rowOff>18684</xdr:rowOff>
    </xdr:to>
    <xdr:sp macro="" textlink="">
      <xdr:nvSpPr>
        <xdr:cNvPr id="768" name="楕円 767"/>
        <xdr:cNvSpPr/>
      </xdr:nvSpPr>
      <xdr:spPr>
        <a:xfrm>
          <a:off x="19494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9811</xdr:rowOff>
    </xdr:from>
    <xdr:ext cx="249299" cy="259045"/>
    <xdr:sp macro="" textlink="">
      <xdr:nvSpPr>
        <xdr:cNvPr id="769" name="テキスト ボックス 768"/>
        <xdr:cNvSpPr txBox="1"/>
      </xdr:nvSpPr>
      <xdr:spPr>
        <a:xfrm>
          <a:off x="19420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88534</xdr:rowOff>
    </xdr:from>
    <xdr:to>
      <xdr:col>98</xdr:col>
      <xdr:colOff>38100</xdr:colOff>
      <xdr:row>39</xdr:row>
      <xdr:rowOff>18684</xdr:rowOff>
    </xdr:to>
    <xdr:sp macro="" textlink="">
      <xdr:nvSpPr>
        <xdr:cNvPr id="770" name="楕円 769"/>
        <xdr:cNvSpPr/>
      </xdr:nvSpPr>
      <xdr:spPr>
        <a:xfrm>
          <a:off x="18605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9811</xdr:rowOff>
    </xdr:from>
    <xdr:ext cx="249299" cy="259045"/>
    <xdr:sp macro="" textlink="">
      <xdr:nvSpPr>
        <xdr:cNvPr id="771" name="テキスト ボックス 770"/>
        <xdr:cNvSpPr txBox="1"/>
      </xdr:nvSpPr>
      <xdr:spPr>
        <a:xfrm>
          <a:off x="18531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19951</xdr:rowOff>
    </xdr:from>
    <xdr:to>
      <xdr:col>116</xdr:col>
      <xdr:colOff>63500</xdr:colOff>
      <xdr:row>57</xdr:row>
      <xdr:rowOff>98590</xdr:rowOff>
    </xdr:to>
    <xdr:cxnSp macro="">
      <xdr:nvCxnSpPr>
        <xdr:cNvPr id="800" name="直線コネクタ 799"/>
        <xdr:cNvCxnSpPr/>
      </xdr:nvCxnSpPr>
      <xdr:spPr>
        <a:xfrm>
          <a:off x="21323300" y="9792601"/>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66167</xdr:rowOff>
    </xdr:from>
    <xdr:to>
      <xdr:col>111</xdr:col>
      <xdr:colOff>177800</xdr:colOff>
      <xdr:row>57</xdr:row>
      <xdr:rowOff>19951</xdr:rowOff>
    </xdr:to>
    <xdr:cxnSp macro="">
      <xdr:nvCxnSpPr>
        <xdr:cNvPr id="803" name="直線コネクタ 802"/>
        <xdr:cNvCxnSpPr/>
      </xdr:nvCxnSpPr>
      <xdr:spPr>
        <a:xfrm>
          <a:off x="20434300" y="9667367"/>
          <a:ext cx="889000" cy="1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95352</xdr:rowOff>
    </xdr:from>
    <xdr:to>
      <xdr:col>107</xdr:col>
      <xdr:colOff>50800</xdr:colOff>
      <xdr:row>56</xdr:row>
      <xdr:rowOff>66167</xdr:rowOff>
    </xdr:to>
    <xdr:cxnSp macro="">
      <xdr:nvCxnSpPr>
        <xdr:cNvPr id="806" name="直線コネクタ 805"/>
        <xdr:cNvCxnSpPr/>
      </xdr:nvCxnSpPr>
      <xdr:spPr>
        <a:xfrm>
          <a:off x="19545300" y="9525102"/>
          <a:ext cx="889000" cy="1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60833</xdr:rowOff>
    </xdr:from>
    <xdr:to>
      <xdr:col>102</xdr:col>
      <xdr:colOff>114300</xdr:colOff>
      <xdr:row>55</xdr:row>
      <xdr:rowOff>95352</xdr:rowOff>
    </xdr:to>
    <xdr:cxnSp macro="">
      <xdr:nvCxnSpPr>
        <xdr:cNvPr id="809" name="直線コネクタ 808"/>
        <xdr:cNvCxnSpPr/>
      </xdr:nvCxnSpPr>
      <xdr:spPr>
        <a:xfrm>
          <a:off x="18656300" y="9319133"/>
          <a:ext cx="889000" cy="20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49763</xdr:rowOff>
    </xdr:from>
    <xdr:ext cx="469744" cy="259045"/>
    <xdr:sp macro="" textlink="">
      <xdr:nvSpPr>
        <xdr:cNvPr id="813" name="テキスト ボックス 812"/>
        <xdr:cNvSpPr txBox="1"/>
      </xdr:nvSpPr>
      <xdr:spPr>
        <a:xfrm>
          <a:off x="18421428"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47790</xdr:rowOff>
    </xdr:from>
    <xdr:to>
      <xdr:col>116</xdr:col>
      <xdr:colOff>114300</xdr:colOff>
      <xdr:row>57</xdr:row>
      <xdr:rowOff>149390</xdr:rowOff>
    </xdr:to>
    <xdr:sp macro="" textlink="">
      <xdr:nvSpPr>
        <xdr:cNvPr id="819" name="楕円 818"/>
        <xdr:cNvSpPr/>
      </xdr:nvSpPr>
      <xdr:spPr>
        <a:xfrm>
          <a:off x="22110700" y="98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70667</xdr:rowOff>
    </xdr:from>
    <xdr:ext cx="469744" cy="259045"/>
    <xdr:sp macro="" textlink="">
      <xdr:nvSpPr>
        <xdr:cNvPr id="820" name="貸付金該当値テキスト"/>
        <xdr:cNvSpPr txBox="1"/>
      </xdr:nvSpPr>
      <xdr:spPr>
        <a:xfrm>
          <a:off x="22212300" y="967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140601</xdr:rowOff>
    </xdr:from>
    <xdr:to>
      <xdr:col>112</xdr:col>
      <xdr:colOff>38100</xdr:colOff>
      <xdr:row>57</xdr:row>
      <xdr:rowOff>70751</xdr:rowOff>
    </xdr:to>
    <xdr:sp macro="" textlink="">
      <xdr:nvSpPr>
        <xdr:cNvPr id="821" name="楕円 820"/>
        <xdr:cNvSpPr/>
      </xdr:nvSpPr>
      <xdr:spPr>
        <a:xfrm>
          <a:off x="21272500" y="97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87278</xdr:rowOff>
    </xdr:from>
    <xdr:ext cx="469744" cy="259045"/>
    <xdr:sp macro="" textlink="">
      <xdr:nvSpPr>
        <xdr:cNvPr id="822" name="テキスト ボックス 821"/>
        <xdr:cNvSpPr txBox="1"/>
      </xdr:nvSpPr>
      <xdr:spPr>
        <a:xfrm>
          <a:off x="21088428" y="951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15367</xdr:rowOff>
    </xdr:from>
    <xdr:to>
      <xdr:col>107</xdr:col>
      <xdr:colOff>101600</xdr:colOff>
      <xdr:row>56</xdr:row>
      <xdr:rowOff>116967</xdr:rowOff>
    </xdr:to>
    <xdr:sp macro="" textlink="">
      <xdr:nvSpPr>
        <xdr:cNvPr id="823" name="楕円 822"/>
        <xdr:cNvSpPr/>
      </xdr:nvSpPr>
      <xdr:spPr>
        <a:xfrm>
          <a:off x="20383500" y="96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133494</xdr:rowOff>
    </xdr:from>
    <xdr:ext cx="534377" cy="259045"/>
    <xdr:sp macro="" textlink="">
      <xdr:nvSpPr>
        <xdr:cNvPr id="824" name="テキスト ボックス 823"/>
        <xdr:cNvSpPr txBox="1"/>
      </xdr:nvSpPr>
      <xdr:spPr>
        <a:xfrm>
          <a:off x="20167111" y="93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44552</xdr:rowOff>
    </xdr:from>
    <xdr:to>
      <xdr:col>102</xdr:col>
      <xdr:colOff>165100</xdr:colOff>
      <xdr:row>55</xdr:row>
      <xdr:rowOff>146152</xdr:rowOff>
    </xdr:to>
    <xdr:sp macro="" textlink="">
      <xdr:nvSpPr>
        <xdr:cNvPr id="825" name="楕円 824"/>
        <xdr:cNvSpPr/>
      </xdr:nvSpPr>
      <xdr:spPr>
        <a:xfrm>
          <a:off x="19494500" y="947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162679</xdr:rowOff>
    </xdr:from>
    <xdr:ext cx="534377" cy="259045"/>
    <xdr:sp macro="" textlink="">
      <xdr:nvSpPr>
        <xdr:cNvPr id="826" name="テキスト ボックス 825"/>
        <xdr:cNvSpPr txBox="1"/>
      </xdr:nvSpPr>
      <xdr:spPr>
        <a:xfrm>
          <a:off x="19278111" y="92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10033</xdr:rowOff>
    </xdr:from>
    <xdr:to>
      <xdr:col>98</xdr:col>
      <xdr:colOff>38100</xdr:colOff>
      <xdr:row>54</xdr:row>
      <xdr:rowOff>111633</xdr:rowOff>
    </xdr:to>
    <xdr:sp macro="" textlink="">
      <xdr:nvSpPr>
        <xdr:cNvPr id="827" name="楕円 826"/>
        <xdr:cNvSpPr/>
      </xdr:nvSpPr>
      <xdr:spPr>
        <a:xfrm>
          <a:off x="18605500" y="92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128160</xdr:rowOff>
    </xdr:from>
    <xdr:ext cx="534377" cy="259045"/>
    <xdr:sp macro="" textlink="">
      <xdr:nvSpPr>
        <xdr:cNvPr id="828" name="テキスト ボックス 827"/>
        <xdr:cNvSpPr txBox="1"/>
      </xdr:nvSpPr>
      <xdr:spPr>
        <a:xfrm>
          <a:off x="18389111" y="904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120993</xdr:rowOff>
    </xdr:from>
    <xdr:to>
      <xdr:col>116</xdr:col>
      <xdr:colOff>63500</xdr:colOff>
      <xdr:row>75</xdr:row>
      <xdr:rowOff>159589</xdr:rowOff>
    </xdr:to>
    <xdr:cxnSp macro="">
      <xdr:nvCxnSpPr>
        <xdr:cNvPr id="858" name="直線コネクタ 857"/>
        <xdr:cNvCxnSpPr/>
      </xdr:nvCxnSpPr>
      <xdr:spPr>
        <a:xfrm>
          <a:off x="21323300" y="12979743"/>
          <a:ext cx="838200" cy="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120993</xdr:rowOff>
    </xdr:from>
    <xdr:to>
      <xdr:col>111</xdr:col>
      <xdr:colOff>177800</xdr:colOff>
      <xdr:row>75</xdr:row>
      <xdr:rowOff>134690</xdr:rowOff>
    </xdr:to>
    <xdr:cxnSp macro="">
      <xdr:nvCxnSpPr>
        <xdr:cNvPr id="861" name="直線コネクタ 860"/>
        <xdr:cNvCxnSpPr/>
      </xdr:nvCxnSpPr>
      <xdr:spPr>
        <a:xfrm flipV="1">
          <a:off x="20434300" y="12979743"/>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134690</xdr:rowOff>
    </xdr:from>
    <xdr:to>
      <xdr:col>107</xdr:col>
      <xdr:colOff>50800</xdr:colOff>
      <xdr:row>76</xdr:row>
      <xdr:rowOff>2597</xdr:rowOff>
    </xdr:to>
    <xdr:cxnSp macro="">
      <xdr:nvCxnSpPr>
        <xdr:cNvPr id="864" name="直線コネクタ 863"/>
        <xdr:cNvCxnSpPr/>
      </xdr:nvCxnSpPr>
      <xdr:spPr>
        <a:xfrm flipV="1">
          <a:off x="19545300" y="12993440"/>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2597</xdr:rowOff>
    </xdr:from>
    <xdr:to>
      <xdr:col>102</xdr:col>
      <xdr:colOff>114300</xdr:colOff>
      <xdr:row>76</xdr:row>
      <xdr:rowOff>67920</xdr:rowOff>
    </xdr:to>
    <xdr:cxnSp macro="">
      <xdr:nvCxnSpPr>
        <xdr:cNvPr id="867" name="直線コネクタ 866"/>
        <xdr:cNvCxnSpPr/>
      </xdr:nvCxnSpPr>
      <xdr:spPr>
        <a:xfrm flipV="1">
          <a:off x="18656300" y="13032797"/>
          <a:ext cx="889000" cy="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4842</xdr:rowOff>
    </xdr:from>
    <xdr:ext cx="534377" cy="259045"/>
    <xdr:sp macro="" textlink="">
      <xdr:nvSpPr>
        <xdr:cNvPr id="871" name="テキスト ボックス 870"/>
        <xdr:cNvSpPr txBox="1"/>
      </xdr:nvSpPr>
      <xdr:spPr>
        <a:xfrm>
          <a:off x="18389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108788</xdr:rowOff>
    </xdr:from>
    <xdr:to>
      <xdr:col>116</xdr:col>
      <xdr:colOff>114300</xdr:colOff>
      <xdr:row>76</xdr:row>
      <xdr:rowOff>38937</xdr:rowOff>
    </xdr:to>
    <xdr:sp macro="" textlink="">
      <xdr:nvSpPr>
        <xdr:cNvPr id="877" name="楕円 876"/>
        <xdr:cNvSpPr/>
      </xdr:nvSpPr>
      <xdr:spPr>
        <a:xfrm>
          <a:off x="22110700" y="12967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131665</xdr:rowOff>
    </xdr:from>
    <xdr:ext cx="534377" cy="259045"/>
    <xdr:sp macro="" textlink="">
      <xdr:nvSpPr>
        <xdr:cNvPr id="878" name="繰出金該当値テキスト"/>
        <xdr:cNvSpPr txBox="1"/>
      </xdr:nvSpPr>
      <xdr:spPr>
        <a:xfrm>
          <a:off x="22212300" y="128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70193</xdr:rowOff>
    </xdr:from>
    <xdr:to>
      <xdr:col>112</xdr:col>
      <xdr:colOff>38100</xdr:colOff>
      <xdr:row>76</xdr:row>
      <xdr:rowOff>343</xdr:rowOff>
    </xdr:to>
    <xdr:sp macro="" textlink="">
      <xdr:nvSpPr>
        <xdr:cNvPr id="879" name="楕円 878"/>
        <xdr:cNvSpPr/>
      </xdr:nvSpPr>
      <xdr:spPr>
        <a:xfrm>
          <a:off x="21272500" y="129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16870</xdr:rowOff>
    </xdr:from>
    <xdr:ext cx="534377" cy="259045"/>
    <xdr:sp macro="" textlink="">
      <xdr:nvSpPr>
        <xdr:cNvPr id="880" name="テキスト ボックス 879"/>
        <xdr:cNvSpPr txBox="1"/>
      </xdr:nvSpPr>
      <xdr:spPr>
        <a:xfrm>
          <a:off x="21056111" y="127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83890</xdr:rowOff>
    </xdr:from>
    <xdr:to>
      <xdr:col>107</xdr:col>
      <xdr:colOff>101600</xdr:colOff>
      <xdr:row>76</xdr:row>
      <xdr:rowOff>14039</xdr:rowOff>
    </xdr:to>
    <xdr:sp macro="" textlink="">
      <xdr:nvSpPr>
        <xdr:cNvPr id="881" name="楕円 880"/>
        <xdr:cNvSpPr/>
      </xdr:nvSpPr>
      <xdr:spPr>
        <a:xfrm>
          <a:off x="20383500" y="12942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30567</xdr:rowOff>
    </xdr:from>
    <xdr:ext cx="534377" cy="259045"/>
    <xdr:sp macro="" textlink="">
      <xdr:nvSpPr>
        <xdr:cNvPr id="882" name="テキスト ボックス 881"/>
        <xdr:cNvSpPr txBox="1"/>
      </xdr:nvSpPr>
      <xdr:spPr>
        <a:xfrm>
          <a:off x="20167111" y="127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123248</xdr:rowOff>
    </xdr:from>
    <xdr:to>
      <xdr:col>102</xdr:col>
      <xdr:colOff>165100</xdr:colOff>
      <xdr:row>76</xdr:row>
      <xdr:rowOff>53398</xdr:rowOff>
    </xdr:to>
    <xdr:sp macro="" textlink="">
      <xdr:nvSpPr>
        <xdr:cNvPr id="883" name="楕円 882"/>
        <xdr:cNvSpPr/>
      </xdr:nvSpPr>
      <xdr:spPr>
        <a:xfrm>
          <a:off x="19494500" y="129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69925</xdr:rowOff>
    </xdr:from>
    <xdr:ext cx="534377" cy="259045"/>
    <xdr:sp macro="" textlink="">
      <xdr:nvSpPr>
        <xdr:cNvPr id="884" name="テキスト ボックス 883"/>
        <xdr:cNvSpPr txBox="1"/>
      </xdr:nvSpPr>
      <xdr:spPr>
        <a:xfrm>
          <a:off x="19278111" y="1275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17120</xdr:rowOff>
    </xdr:from>
    <xdr:to>
      <xdr:col>98</xdr:col>
      <xdr:colOff>38100</xdr:colOff>
      <xdr:row>76</xdr:row>
      <xdr:rowOff>118720</xdr:rowOff>
    </xdr:to>
    <xdr:sp macro="" textlink="">
      <xdr:nvSpPr>
        <xdr:cNvPr id="885" name="楕円 884"/>
        <xdr:cNvSpPr/>
      </xdr:nvSpPr>
      <xdr:spPr>
        <a:xfrm>
          <a:off x="18605500" y="130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135247</xdr:rowOff>
    </xdr:from>
    <xdr:ext cx="534377" cy="259045"/>
    <xdr:sp macro="" textlink="">
      <xdr:nvSpPr>
        <xdr:cNvPr id="886" name="テキスト ボックス 885"/>
        <xdr:cNvSpPr txBox="1"/>
      </xdr:nvSpPr>
      <xdr:spPr>
        <a:xfrm>
          <a:off x="18389111" y="128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前年度と比較し、物件費、扶助費、特別会計への繰出金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は減額となっているが、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などが増加しており、特に公債費については、今後のさらなる増加が見込まれるため、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公共施設等総合管理計画を踏まえた施設の適正配置による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合併以降、行政コストの削減を実行しており、今後とも継続した歳出抑制に努める。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79,818
79,349
110.96
35,162,430
34,473,229
564,566
20,207,206
50,265,014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102362</xdr:rowOff>
    </xdr:from>
    <xdr:to>
      <xdr:col>24</xdr:col>
      <xdr:colOff>63500</xdr:colOff>
      <xdr:row>37</xdr:row>
      <xdr:rowOff>114935</xdr:rowOff>
    </xdr:to>
    <xdr:cxnSp macro="">
      <xdr:nvCxnSpPr>
        <xdr:cNvPr id="61" name="直線コネクタ 60"/>
        <xdr:cNvCxnSpPr/>
      </xdr:nvCxnSpPr>
      <xdr:spPr>
        <a:xfrm>
          <a:off x="3797300" y="6446012"/>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102362</xdr:rowOff>
    </xdr:from>
    <xdr:to>
      <xdr:col>19</xdr:col>
      <xdr:colOff>177800</xdr:colOff>
      <xdr:row>37</xdr:row>
      <xdr:rowOff>150368</xdr:rowOff>
    </xdr:to>
    <xdr:cxnSp macro="">
      <xdr:nvCxnSpPr>
        <xdr:cNvPr id="64" name="直線コネクタ 63"/>
        <xdr:cNvCxnSpPr/>
      </xdr:nvCxnSpPr>
      <xdr:spPr>
        <a:xfrm flipV="1">
          <a:off x="2908300" y="644601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84074</xdr:rowOff>
    </xdr:from>
    <xdr:to>
      <xdr:col>15</xdr:col>
      <xdr:colOff>50800</xdr:colOff>
      <xdr:row>37</xdr:row>
      <xdr:rowOff>150368</xdr:rowOff>
    </xdr:to>
    <xdr:cxnSp macro="">
      <xdr:nvCxnSpPr>
        <xdr:cNvPr id="67" name="直線コネクタ 66"/>
        <xdr:cNvCxnSpPr/>
      </xdr:nvCxnSpPr>
      <xdr:spPr>
        <a:xfrm>
          <a:off x="2019300" y="642772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84074</xdr:rowOff>
    </xdr:from>
    <xdr:to>
      <xdr:col>10</xdr:col>
      <xdr:colOff>114300</xdr:colOff>
      <xdr:row>38</xdr:row>
      <xdr:rowOff>29591</xdr:rowOff>
    </xdr:to>
    <xdr:cxnSp macro="">
      <xdr:nvCxnSpPr>
        <xdr:cNvPr id="70" name="直線コネクタ 69"/>
        <xdr:cNvCxnSpPr/>
      </xdr:nvCxnSpPr>
      <xdr:spPr>
        <a:xfrm flipV="1">
          <a:off x="1130300" y="6427724"/>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64135</xdr:rowOff>
    </xdr:from>
    <xdr:to>
      <xdr:col>24</xdr:col>
      <xdr:colOff>114300</xdr:colOff>
      <xdr:row>37</xdr:row>
      <xdr:rowOff>165735</xdr:rowOff>
    </xdr:to>
    <xdr:sp macro="" textlink="">
      <xdr:nvSpPr>
        <xdr:cNvPr id="80" name="楕円 79"/>
        <xdr:cNvSpPr/>
      </xdr:nvSpPr>
      <xdr:spPr>
        <a:xfrm>
          <a:off x="458470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42562</xdr:rowOff>
    </xdr:from>
    <xdr:ext cx="469744" cy="259045"/>
    <xdr:sp macro="" textlink="">
      <xdr:nvSpPr>
        <xdr:cNvPr id="81" name="議会費該当値テキスト"/>
        <xdr:cNvSpPr txBox="1"/>
      </xdr:nvSpPr>
      <xdr:spPr>
        <a:xfrm>
          <a:off x="4686300" y="63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51562</xdr:rowOff>
    </xdr:from>
    <xdr:to>
      <xdr:col>20</xdr:col>
      <xdr:colOff>38100</xdr:colOff>
      <xdr:row>37</xdr:row>
      <xdr:rowOff>153162</xdr:rowOff>
    </xdr:to>
    <xdr:sp macro="" textlink="">
      <xdr:nvSpPr>
        <xdr:cNvPr id="82" name="楕円 81"/>
        <xdr:cNvSpPr/>
      </xdr:nvSpPr>
      <xdr:spPr>
        <a:xfrm>
          <a:off x="3746500" y="63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144289</xdr:rowOff>
    </xdr:from>
    <xdr:ext cx="469744" cy="259045"/>
    <xdr:sp macro="" textlink="">
      <xdr:nvSpPr>
        <xdr:cNvPr id="83" name="テキスト ボックス 82"/>
        <xdr:cNvSpPr txBox="1"/>
      </xdr:nvSpPr>
      <xdr:spPr>
        <a:xfrm>
          <a:off x="3562428" y="64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99568</xdr:rowOff>
    </xdr:from>
    <xdr:to>
      <xdr:col>15</xdr:col>
      <xdr:colOff>101600</xdr:colOff>
      <xdr:row>38</xdr:row>
      <xdr:rowOff>29718</xdr:rowOff>
    </xdr:to>
    <xdr:sp macro="" textlink="">
      <xdr:nvSpPr>
        <xdr:cNvPr id="84" name="楕円 83"/>
        <xdr:cNvSpPr/>
      </xdr:nvSpPr>
      <xdr:spPr>
        <a:xfrm>
          <a:off x="2857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20845</xdr:rowOff>
    </xdr:from>
    <xdr:ext cx="469744" cy="259045"/>
    <xdr:sp macro="" textlink="">
      <xdr:nvSpPr>
        <xdr:cNvPr id="85" name="テキスト ボックス 84"/>
        <xdr:cNvSpPr txBox="1"/>
      </xdr:nvSpPr>
      <xdr:spPr>
        <a:xfrm>
          <a:off x="2673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33274</xdr:rowOff>
    </xdr:from>
    <xdr:to>
      <xdr:col>10</xdr:col>
      <xdr:colOff>165100</xdr:colOff>
      <xdr:row>37</xdr:row>
      <xdr:rowOff>134874</xdr:rowOff>
    </xdr:to>
    <xdr:sp macro="" textlink="">
      <xdr:nvSpPr>
        <xdr:cNvPr id="86" name="楕円 85"/>
        <xdr:cNvSpPr/>
      </xdr:nvSpPr>
      <xdr:spPr>
        <a:xfrm>
          <a:off x="1968500" y="63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126001</xdr:rowOff>
    </xdr:from>
    <xdr:ext cx="469744" cy="259045"/>
    <xdr:sp macro="" textlink="">
      <xdr:nvSpPr>
        <xdr:cNvPr id="87" name="テキスト ボックス 86"/>
        <xdr:cNvSpPr txBox="1"/>
      </xdr:nvSpPr>
      <xdr:spPr>
        <a:xfrm>
          <a:off x="1784428" y="64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150241</xdr:rowOff>
    </xdr:from>
    <xdr:to>
      <xdr:col>6</xdr:col>
      <xdr:colOff>38100</xdr:colOff>
      <xdr:row>38</xdr:row>
      <xdr:rowOff>80390</xdr:rowOff>
    </xdr:to>
    <xdr:sp macro="" textlink="">
      <xdr:nvSpPr>
        <xdr:cNvPr id="88" name="楕円 87"/>
        <xdr:cNvSpPr/>
      </xdr:nvSpPr>
      <xdr:spPr>
        <a:xfrm>
          <a:off x="10795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71518</xdr:rowOff>
    </xdr:from>
    <xdr:ext cx="469744" cy="259045"/>
    <xdr:sp macro="" textlink="">
      <xdr:nvSpPr>
        <xdr:cNvPr id="89" name="テキスト ボックス 88"/>
        <xdr:cNvSpPr txBox="1"/>
      </xdr:nvSpPr>
      <xdr:spPr>
        <a:xfrm>
          <a:off x="895428" y="658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61583</xdr:rowOff>
    </xdr:from>
    <xdr:to>
      <xdr:col>24</xdr:col>
      <xdr:colOff>63500</xdr:colOff>
      <xdr:row>57</xdr:row>
      <xdr:rowOff>125193</xdr:rowOff>
    </xdr:to>
    <xdr:cxnSp macro="">
      <xdr:nvCxnSpPr>
        <xdr:cNvPr id="116" name="直線コネクタ 115"/>
        <xdr:cNvCxnSpPr/>
      </xdr:nvCxnSpPr>
      <xdr:spPr>
        <a:xfrm flipV="1">
          <a:off x="3797300" y="9834233"/>
          <a:ext cx="838200" cy="6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87492</xdr:rowOff>
    </xdr:from>
    <xdr:to>
      <xdr:col>19</xdr:col>
      <xdr:colOff>177800</xdr:colOff>
      <xdr:row>57</xdr:row>
      <xdr:rowOff>125193</xdr:rowOff>
    </xdr:to>
    <xdr:cxnSp macro="">
      <xdr:nvCxnSpPr>
        <xdr:cNvPr id="119" name="直線コネクタ 118"/>
        <xdr:cNvCxnSpPr/>
      </xdr:nvCxnSpPr>
      <xdr:spPr>
        <a:xfrm>
          <a:off x="2908300" y="9860142"/>
          <a:ext cx="889000" cy="3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85344</xdr:rowOff>
    </xdr:from>
    <xdr:to>
      <xdr:col>15</xdr:col>
      <xdr:colOff>50800</xdr:colOff>
      <xdr:row>57</xdr:row>
      <xdr:rowOff>87492</xdr:rowOff>
    </xdr:to>
    <xdr:cxnSp macro="">
      <xdr:nvCxnSpPr>
        <xdr:cNvPr id="122" name="直線コネクタ 121"/>
        <xdr:cNvCxnSpPr/>
      </xdr:nvCxnSpPr>
      <xdr:spPr>
        <a:xfrm>
          <a:off x="2019300" y="9857994"/>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41429</xdr:rowOff>
    </xdr:from>
    <xdr:to>
      <xdr:col>10</xdr:col>
      <xdr:colOff>114300</xdr:colOff>
      <xdr:row>57</xdr:row>
      <xdr:rowOff>85344</xdr:rowOff>
    </xdr:to>
    <xdr:cxnSp macro="">
      <xdr:nvCxnSpPr>
        <xdr:cNvPr id="125" name="直線コネクタ 124"/>
        <xdr:cNvCxnSpPr/>
      </xdr:nvCxnSpPr>
      <xdr:spPr>
        <a:xfrm>
          <a:off x="1130300" y="9814079"/>
          <a:ext cx="889000" cy="4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10783</xdr:rowOff>
    </xdr:from>
    <xdr:to>
      <xdr:col>24</xdr:col>
      <xdr:colOff>114300</xdr:colOff>
      <xdr:row>57</xdr:row>
      <xdr:rowOff>112383</xdr:rowOff>
    </xdr:to>
    <xdr:sp macro="" textlink="">
      <xdr:nvSpPr>
        <xdr:cNvPr id="135" name="楕円 134"/>
        <xdr:cNvSpPr/>
      </xdr:nvSpPr>
      <xdr:spPr>
        <a:xfrm>
          <a:off x="4584700" y="97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74393</xdr:rowOff>
    </xdr:from>
    <xdr:to>
      <xdr:col>20</xdr:col>
      <xdr:colOff>38100</xdr:colOff>
      <xdr:row>58</xdr:row>
      <xdr:rowOff>4543</xdr:rowOff>
    </xdr:to>
    <xdr:sp macro="" textlink="">
      <xdr:nvSpPr>
        <xdr:cNvPr id="137" name="楕円 136"/>
        <xdr:cNvSpPr/>
      </xdr:nvSpPr>
      <xdr:spPr>
        <a:xfrm>
          <a:off x="3746500" y="98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167120</xdr:rowOff>
    </xdr:from>
    <xdr:ext cx="534377" cy="259045"/>
    <xdr:sp macro="" textlink="">
      <xdr:nvSpPr>
        <xdr:cNvPr id="138" name="テキスト ボックス 137"/>
        <xdr:cNvSpPr txBox="1"/>
      </xdr:nvSpPr>
      <xdr:spPr>
        <a:xfrm>
          <a:off x="3530111" y="99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36692</xdr:rowOff>
    </xdr:from>
    <xdr:to>
      <xdr:col>15</xdr:col>
      <xdr:colOff>101600</xdr:colOff>
      <xdr:row>57</xdr:row>
      <xdr:rowOff>138292</xdr:rowOff>
    </xdr:to>
    <xdr:sp macro="" textlink="">
      <xdr:nvSpPr>
        <xdr:cNvPr id="139" name="楕円 138"/>
        <xdr:cNvSpPr/>
      </xdr:nvSpPr>
      <xdr:spPr>
        <a:xfrm>
          <a:off x="2857500" y="980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129419</xdr:rowOff>
    </xdr:from>
    <xdr:ext cx="534377" cy="259045"/>
    <xdr:sp macro="" textlink="">
      <xdr:nvSpPr>
        <xdr:cNvPr id="140" name="テキスト ボックス 139"/>
        <xdr:cNvSpPr txBox="1"/>
      </xdr:nvSpPr>
      <xdr:spPr>
        <a:xfrm>
          <a:off x="2641111" y="990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34544</xdr:rowOff>
    </xdr:from>
    <xdr:to>
      <xdr:col>10</xdr:col>
      <xdr:colOff>165100</xdr:colOff>
      <xdr:row>57</xdr:row>
      <xdr:rowOff>136144</xdr:rowOff>
    </xdr:to>
    <xdr:sp macro="" textlink="">
      <xdr:nvSpPr>
        <xdr:cNvPr id="141" name="楕円 140"/>
        <xdr:cNvSpPr/>
      </xdr:nvSpPr>
      <xdr:spPr>
        <a:xfrm>
          <a:off x="1968500" y="98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127271</xdr:rowOff>
    </xdr:from>
    <xdr:ext cx="534377" cy="259045"/>
    <xdr:sp macro="" textlink="">
      <xdr:nvSpPr>
        <xdr:cNvPr id="142" name="テキスト ボックス 141"/>
        <xdr:cNvSpPr txBox="1"/>
      </xdr:nvSpPr>
      <xdr:spPr>
        <a:xfrm>
          <a:off x="1752111" y="98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162079</xdr:rowOff>
    </xdr:from>
    <xdr:to>
      <xdr:col>6</xdr:col>
      <xdr:colOff>38100</xdr:colOff>
      <xdr:row>57</xdr:row>
      <xdr:rowOff>92229</xdr:rowOff>
    </xdr:to>
    <xdr:sp macro="" textlink="">
      <xdr:nvSpPr>
        <xdr:cNvPr id="143" name="楕円 142"/>
        <xdr:cNvSpPr/>
      </xdr:nvSpPr>
      <xdr:spPr>
        <a:xfrm>
          <a:off x="1079500" y="9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83356</xdr:rowOff>
    </xdr:from>
    <xdr:ext cx="534377" cy="259045"/>
    <xdr:sp macro="" textlink="">
      <xdr:nvSpPr>
        <xdr:cNvPr id="144" name="テキスト ボックス 143"/>
        <xdr:cNvSpPr txBox="1"/>
      </xdr:nvSpPr>
      <xdr:spPr>
        <a:xfrm>
          <a:off x="863111" y="98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33592</xdr:rowOff>
    </xdr:from>
    <xdr:to>
      <xdr:col>24</xdr:col>
      <xdr:colOff>63500</xdr:colOff>
      <xdr:row>76</xdr:row>
      <xdr:rowOff>88024</xdr:rowOff>
    </xdr:to>
    <xdr:cxnSp macro="">
      <xdr:nvCxnSpPr>
        <xdr:cNvPr id="174" name="直線コネクタ 173"/>
        <xdr:cNvCxnSpPr/>
      </xdr:nvCxnSpPr>
      <xdr:spPr>
        <a:xfrm>
          <a:off x="3797300" y="13063792"/>
          <a:ext cx="838200" cy="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27560</xdr:rowOff>
    </xdr:from>
    <xdr:to>
      <xdr:col>19</xdr:col>
      <xdr:colOff>177800</xdr:colOff>
      <xdr:row>76</xdr:row>
      <xdr:rowOff>33592</xdr:rowOff>
    </xdr:to>
    <xdr:cxnSp macro="">
      <xdr:nvCxnSpPr>
        <xdr:cNvPr id="177" name="直線コネクタ 176"/>
        <xdr:cNvCxnSpPr/>
      </xdr:nvCxnSpPr>
      <xdr:spPr>
        <a:xfrm>
          <a:off x="2908300" y="1305776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27560</xdr:rowOff>
    </xdr:from>
    <xdr:to>
      <xdr:col>15</xdr:col>
      <xdr:colOff>50800</xdr:colOff>
      <xdr:row>76</xdr:row>
      <xdr:rowOff>57886</xdr:rowOff>
    </xdr:to>
    <xdr:cxnSp macro="">
      <xdr:nvCxnSpPr>
        <xdr:cNvPr id="180" name="直線コネクタ 179"/>
        <xdr:cNvCxnSpPr/>
      </xdr:nvCxnSpPr>
      <xdr:spPr>
        <a:xfrm flipV="1">
          <a:off x="2019300" y="13057760"/>
          <a:ext cx="8890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57886</xdr:rowOff>
    </xdr:from>
    <xdr:to>
      <xdr:col>10</xdr:col>
      <xdr:colOff>114300</xdr:colOff>
      <xdr:row>76</xdr:row>
      <xdr:rowOff>105727</xdr:rowOff>
    </xdr:to>
    <xdr:cxnSp macro="">
      <xdr:nvCxnSpPr>
        <xdr:cNvPr id="183" name="直線コネクタ 182"/>
        <xdr:cNvCxnSpPr/>
      </xdr:nvCxnSpPr>
      <xdr:spPr>
        <a:xfrm flipV="1">
          <a:off x="1130300" y="13088086"/>
          <a:ext cx="889000" cy="4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37224</xdr:rowOff>
    </xdr:from>
    <xdr:to>
      <xdr:col>24</xdr:col>
      <xdr:colOff>114300</xdr:colOff>
      <xdr:row>76</xdr:row>
      <xdr:rowOff>138824</xdr:rowOff>
    </xdr:to>
    <xdr:sp macro="" textlink="">
      <xdr:nvSpPr>
        <xdr:cNvPr id="193" name="楕円 192"/>
        <xdr:cNvSpPr/>
      </xdr:nvSpPr>
      <xdr:spPr>
        <a:xfrm>
          <a:off x="4584700" y="130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15651</xdr:rowOff>
    </xdr:from>
    <xdr:ext cx="599010" cy="259045"/>
    <xdr:sp macro="" textlink="">
      <xdr:nvSpPr>
        <xdr:cNvPr id="194" name="民生費該当値テキスト"/>
        <xdr:cNvSpPr txBox="1"/>
      </xdr:nvSpPr>
      <xdr:spPr>
        <a:xfrm>
          <a:off x="4686300"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154242</xdr:rowOff>
    </xdr:from>
    <xdr:to>
      <xdr:col>20</xdr:col>
      <xdr:colOff>38100</xdr:colOff>
      <xdr:row>76</xdr:row>
      <xdr:rowOff>84392</xdr:rowOff>
    </xdr:to>
    <xdr:sp macro="" textlink="">
      <xdr:nvSpPr>
        <xdr:cNvPr id="195" name="楕円 194"/>
        <xdr:cNvSpPr/>
      </xdr:nvSpPr>
      <xdr:spPr>
        <a:xfrm>
          <a:off x="3746500" y="130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75519</xdr:rowOff>
    </xdr:from>
    <xdr:ext cx="599010" cy="259045"/>
    <xdr:sp macro="" textlink="">
      <xdr:nvSpPr>
        <xdr:cNvPr id="196" name="テキスト ボックス 195"/>
        <xdr:cNvSpPr txBox="1"/>
      </xdr:nvSpPr>
      <xdr:spPr>
        <a:xfrm>
          <a:off x="3497795" y="1310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148210</xdr:rowOff>
    </xdr:from>
    <xdr:to>
      <xdr:col>15</xdr:col>
      <xdr:colOff>101600</xdr:colOff>
      <xdr:row>76</xdr:row>
      <xdr:rowOff>78360</xdr:rowOff>
    </xdr:to>
    <xdr:sp macro="" textlink="">
      <xdr:nvSpPr>
        <xdr:cNvPr id="197" name="楕円 196"/>
        <xdr:cNvSpPr/>
      </xdr:nvSpPr>
      <xdr:spPr>
        <a:xfrm>
          <a:off x="2857500" y="130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69487</xdr:rowOff>
    </xdr:from>
    <xdr:ext cx="599010" cy="259045"/>
    <xdr:sp macro="" textlink="">
      <xdr:nvSpPr>
        <xdr:cNvPr id="198" name="テキスト ボックス 197"/>
        <xdr:cNvSpPr txBox="1"/>
      </xdr:nvSpPr>
      <xdr:spPr>
        <a:xfrm>
          <a:off x="2608795" y="1309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7086</xdr:rowOff>
    </xdr:from>
    <xdr:to>
      <xdr:col>10</xdr:col>
      <xdr:colOff>165100</xdr:colOff>
      <xdr:row>76</xdr:row>
      <xdr:rowOff>108686</xdr:rowOff>
    </xdr:to>
    <xdr:sp macro="" textlink="">
      <xdr:nvSpPr>
        <xdr:cNvPr id="199" name="楕円 198"/>
        <xdr:cNvSpPr/>
      </xdr:nvSpPr>
      <xdr:spPr>
        <a:xfrm>
          <a:off x="1968500" y="1303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99813</xdr:rowOff>
    </xdr:from>
    <xdr:ext cx="599010" cy="259045"/>
    <xdr:sp macro="" textlink="">
      <xdr:nvSpPr>
        <xdr:cNvPr id="200" name="テキスト ボックス 199"/>
        <xdr:cNvSpPr txBox="1"/>
      </xdr:nvSpPr>
      <xdr:spPr>
        <a:xfrm>
          <a:off x="1719795" y="1313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54927</xdr:rowOff>
    </xdr:from>
    <xdr:to>
      <xdr:col>6</xdr:col>
      <xdr:colOff>38100</xdr:colOff>
      <xdr:row>76</xdr:row>
      <xdr:rowOff>156527</xdr:rowOff>
    </xdr:to>
    <xdr:sp macro="" textlink="">
      <xdr:nvSpPr>
        <xdr:cNvPr id="201" name="楕円 200"/>
        <xdr:cNvSpPr/>
      </xdr:nvSpPr>
      <xdr:spPr>
        <a:xfrm>
          <a:off x="1079500" y="130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147654</xdr:rowOff>
    </xdr:from>
    <xdr:ext cx="599010" cy="259045"/>
    <xdr:sp macro="" textlink="">
      <xdr:nvSpPr>
        <xdr:cNvPr id="202" name="テキスト ボックス 201"/>
        <xdr:cNvSpPr txBox="1"/>
      </xdr:nvSpPr>
      <xdr:spPr>
        <a:xfrm>
          <a:off x="830795" y="1317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79235</xdr:rowOff>
    </xdr:from>
    <xdr:to>
      <xdr:col>24</xdr:col>
      <xdr:colOff>63500</xdr:colOff>
      <xdr:row>98</xdr:row>
      <xdr:rowOff>86494</xdr:rowOff>
    </xdr:to>
    <xdr:cxnSp macro="">
      <xdr:nvCxnSpPr>
        <xdr:cNvPr id="232" name="直線コネクタ 231"/>
        <xdr:cNvCxnSpPr/>
      </xdr:nvCxnSpPr>
      <xdr:spPr>
        <a:xfrm>
          <a:off x="3797300" y="16881335"/>
          <a:ext cx="8382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79235</xdr:rowOff>
    </xdr:from>
    <xdr:to>
      <xdr:col>19</xdr:col>
      <xdr:colOff>177800</xdr:colOff>
      <xdr:row>98</xdr:row>
      <xdr:rowOff>95104</xdr:rowOff>
    </xdr:to>
    <xdr:cxnSp macro="">
      <xdr:nvCxnSpPr>
        <xdr:cNvPr id="235" name="直線コネクタ 234"/>
        <xdr:cNvCxnSpPr/>
      </xdr:nvCxnSpPr>
      <xdr:spPr>
        <a:xfrm flipV="1">
          <a:off x="2908300" y="16881335"/>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95104</xdr:rowOff>
    </xdr:from>
    <xdr:to>
      <xdr:col>15</xdr:col>
      <xdr:colOff>50800</xdr:colOff>
      <xdr:row>98</xdr:row>
      <xdr:rowOff>124937</xdr:rowOff>
    </xdr:to>
    <xdr:cxnSp macro="">
      <xdr:nvCxnSpPr>
        <xdr:cNvPr id="238" name="直線コネクタ 237"/>
        <xdr:cNvCxnSpPr/>
      </xdr:nvCxnSpPr>
      <xdr:spPr>
        <a:xfrm flipV="1">
          <a:off x="2019300" y="16897204"/>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150616</xdr:rowOff>
    </xdr:from>
    <xdr:to>
      <xdr:col>10</xdr:col>
      <xdr:colOff>114300</xdr:colOff>
      <xdr:row>98</xdr:row>
      <xdr:rowOff>124937</xdr:rowOff>
    </xdr:to>
    <xdr:cxnSp macro="">
      <xdr:nvCxnSpPr>
        <xdr:cNvPr id="241" name="直線コネクタ 240"/>
        <xdr:cNvCxnSpPr/>
      </xdr:nvCxnSpPr>
      <xdr:spPr>
        <a:xfrm>
          <a:off x="1130300" y="16781266"/>
          <a:ext cx="889000" cy="1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118749</xdr:rowOff>
    </xdr:from>
    <xdr:ext cx="534377" cy="259045"/>
    <xdr:sp macro="" textlink="">
      <xdr:nvSpPr>
        <xdr:cNvPr id="245" name="テキスト ボックス 244"/>
        <xdr:cNvSpPr txBox="1"/>
      </xdr:nvSpPr>
      <xdr:spPr>
        <a:xfrm>
          <a:off x="863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35694</xdr:rowOff>
    </xdr:from>
    <xdr:to>
      <xdr:col>24</xdr:col>
      <xdr:colOff>114300</xdr:colOff>
      <xdr:row>98</xdr:row>
      <xdr:rowOff>137294</xdr:rowOff>
    </xdr:to>
    <xdr:sp macro="" textlink="">
      <xdr:nvSpPr>
        <xdr:cNvPr id="251" name="楕円 250"/>
        <xdr:cNvSpPr/>
      </xdr:nvSpPr>
      <xdr:spPr>
        <a:xfrm>
          <a:off x="4584700" y="168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122071</xdr:rowOff>
    </xdr:from>
    <xdr:ext cx="534377" cy="259045"/>
    <xdr:sp macro="" textlink="">
      <xdr:nvSpPr>
        <xdr:cNvPr id="252" name="衛生費該当値テキスト"/>
        <xdr:cNvSpPr txBox="1"/>
      </xdr:nvSpPr>
      <xdr:spPr>
        <a:xfrm>
          <a:off x="4686300" y="1675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28435</xdr:rowOff>
    </xdr:from>
    <xdr:to>
      <xdr:col>20</xdr:col>
      <xdr:colOff>38100</xdr:colOff>
      <xdr:row>98</xdr:row>
      <xdr:rowOff>130035</xdr:rowOff>
    </xdr:to>
    <xdr:sp macro="" textlink="">
      <xdr:nvSpPr>
        <xdr:cNvPr id="253" name="楕円 252"/>
        <xdr:cNvSpPr/>
      </xdr:nvSpPr>
      <xdr:spPr>
        <a:xfrm>
          <a:off x="3746500" y="168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121162</xdr:rowOff>
    </xdr:from>
    <xdr:ext cx="534377" cy="259045"/>
    <xdr:sp macro="" textlink="">
      <xdr:nvSpPr>
        <xdr:cNvPr id="254" name="テキスト ボックス 253"/>
        <xdr:cNvSpPr txBox="1"/>
      </xdr:nvSpPr>
      <xdr:spPr>
        <a:xfrm>
          <a:off x="3530111" y="1692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44304</xdr:rowOff>
    </xdr:from>
    <xdr:to>
      <xdr:col>15</xdr:col>
      <xdr:colOff>101600</xdr:colOff>
      <xdr:row>98</xdr:row>
      <xdr:rowOff>145904</xdr:rowOff>
    </xdr:to>
    <xdr:sp macro="" textlink="">
      <xdr:nvSpPr>
        <xdr:cNvPr id="255" name="楕円 254"/>
        <xdr:cNvSpPr/>
      </xdr:nvSpPr>
      <xdr:spPr>
        <a:xfrm>
          <a:off x="2857500" y="168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137031</xdr:rowOff>
    </xdr:from>
    <xdr:ext cx="534377" cy="259045"/>
    <xdr:sp macro="" textlink="">
      <xdr:nvSpPr>
        <xdr:cNvPr id="256" name="テキスト ボックス 255"/>
        <xdr:cNvSpPr txBox="1"/>
      </xdr:nvSpPr>
      <xdr:spPr>
        <a:xfrm>
          <a:off x="2641111" y="169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74137</xdr:rowOff>
    </xdr:from>
    <xdr:to>
      <xdr:col>10</xdr:col>
      <xdr:colOff>165100</xdr:colOff>
      <xdr:row>99</xdr:row>
      <xdr:rowOff>4287</xdr:rowOff>
    </xdr:to>
    <xdr:sp macro="" textlink="">
      <xdr:nvSpPr>
        <xdr:cNvPr id="257" name="楕円 256"/>
        <xdr:cNvSpPr/>
      </xdr:nvSpPr>
      <xdr:spPr>
        <a:xfrm>
          <a:off x="1968500" y="168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166864</xdr:rowOff>
    </xdr:from>
    <xdr:ext cx="534377" cy="259045"/>
    <xdr:sp macro="" textlink="">
      <xdr:nvSpPr>
        <xdr:cNvPr id="258" name="テキスト ボックス 257"/>
        <xdr:cNvSpPr txBox="1"/>
      </xdr:nvSpPr>
      <xdr:spPr>
        <a:xfrm>
          <a:off x="1752111" y="169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99816</xdr:rowOff>
    </xdr:from>
    <xdr:to>
      <xdr:col>6</xdr:col>
      <xdr:colOff>38100</xdr:colOff>
      <xdr:row>98</xdr:row>
      <xdr:rowOff>29966</xdr:rowOff>
    </xdr:to>
    <xdr:sp macro="" textlink="">
      <xdr:nvSpPr>
        <xdr:cNvPr id="259" name="楕円 258"/>
        <xdr:cNvSpPr/>
      </xdr:nvSpPr>
      <xdr:spPr>
        <a:xfrm>
          <a:off x="1079500" y="167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21093</xdr:rowOff>
    </xdr:from>
    <xdr:ext cx="534377" cy="259045"/>
    <xdr:sp macro="" textlink="">
      <xdr:nvSpPr>
        <xdr:cNvPr id="260" name="テキスト ボックス 259"/>
        <xdr:cNvSpPr txBox="1"/>
      </xdr:nvSpPr>
      <xdr:spPr>
        <a:xfrm>
          <a:off x="863111" y="1682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112862</xdr:rowOff>
    </xdr:from>
    <xdr:to>
      <xdr:col>55</xdr:col>
      <xdr:colOff>0</xdr:colOff>
      <xdr:row>38</xdr:row>
      <xdr:rowOff>117252</xdr:rowOff>
    </xdr:to>
    <xdr:cxnSp macro="">
      <xdr:nvCxnSpPr>
        <xdr:cNvPr id="287" name="直線コネクタ 286"/>
        <xdr:cNvCxnSpPr/>
      </xdr:nvCxnSpPr>
      <xdr:spPr>
        <a:xfrm>
          <a:off x="9639300" y="6627962"/>
          <a:ext cx="8382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90597</xdr:rowOff>
    </xdr:from>
    <xdr:to>
      <xdr:col>50</xdr:col>
      <xdr:colOff>114300</xdr:colOff>
      <xdr:row>38</xdr:row>
      <xdr:rowOff>112862</xdr:rowOff>
    </xdr:to>
    <xdr:cxnSp macro="">
      <xdr:nvCxnSpPr>
        <xdr:cNvPr id="290" name="直線コネクタ 289"/>
        <xdr:cNvCxnSpPr/>
      </xdr:nvCxnSpPr>
      <xdr:spPr>
        <a:xfrm>
          <a:off x="8750300" y="6605697"/>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90597</xdr:rowOff>
    </xdr:from>
    <xdr:to>
      <xdr:col>45</xdr:col>
      <xdr:colOff>177800</xdr:colOff>
      <xdr:row>38</xdr:row>
      <xdr:rowOff>104039</xdr:rowOff>
    </xdr:to>
    <xdr:cxnSp macro="">
      <xdr:nvCxnSpPr>
        <xdr:cNvPr id="293" name="直線コネクタ 292"/>
        <xdr:cNvCxnSpPr/>
      </xdr:nvCxnSpPr>
      <xdr:spPr>
        <a:xfrm flipV="1">
          <a:off x="7861300" y="6605697"/>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104039</xdr:rowOff>
    </xdr:from>
    <xdr:to>
      <xdr:col>41</xdr:col>
      <xdr:colOff>50800</xdr:colOff>
      <xdr:row>38</xdr:row>
      <xdr:rowOff>109936</xdr:rowOff>
    </xdr:to>
    <xdr:cxnSp macro="">
      <xdr:nvCxnSpPr>
        <xdr:cNvPr id="296" name="直線コネクタ 295"/>
        <xdr:cNvCxnSpPr/>
      </xdr:nvCxnSpPr>
      <xdr:spPr>
        <a:xfrm flipV="1">
          <a:off x="6972300" y="6619139"/>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66452</xdr:rowOff>
    </xdr:from>
    <xdr:to>
      <xdr:col>55</xdr:col>
      <xdr:colOff>50800</xdr:colOff>
      <xdr:row>38</xdr:row>
      <xdr:rowOff>168052</xdr:rowOff>
    </xdr:to>
    <xdr:sp macro="" textlink="">
      <xdr:nvSpPr>
        <xdr:cNvPr id="306" name="楕円 305"/>
        <xdr:cNvSpPr/>
      </xdr:nvSpPr>
      <xdr:spPr>
        <a:xfrm>
          <a:off x="10426700" y="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62062</xdr:rowOff>
    </xdr:from>
    <xdr:to>
      <xdr:col>50</xdr:col>
      <xdr:colOff>165100</xdr:colOff>
      <xdr:row>38</xdr:row>
      <xdr:rowOff>163662</xdr:rowOff>
    </xdr:to>
    <xdr:sp macro="" textlink="">
      <xdr:nvSpPr>
        <xdr:cNvPr id="308" name="楕円 307"/>
        <xdr:cNvSpPr/>
      </xdr:nvSpPr>
      <xdr:spPr>
        <a:xfrm>
          <a:off x="9588500" y="65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154789</xdr:rowOff>
    </xdr:from>
    <xdr:ext cx="378565" cy="259045"/>
    <xdr:sp macro="" textlink="">
      <xdr:nvSpPr>
        <xdr:cNvPr id="309" name="テキスト ボックス 308"/>
        <xdr:cNvSpPr txBox="1"/>
      </xdr:nvSpPr>
      <xdr:spPr>
        <a:xfrm>
          <a:off x="9450017" y="6669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39797</xdr:rowOff>
    </xdr:from>
    <xdr:to>
      <xdr:col>46</xdr:col>
      <xdr:colOff>38100</xdr:colOff>
      <xdr:row>38</xdr:row>
      <xdr:rowOff>141397</xdr:rowOff>
    </xdr:to>
    <xdr:sp macro="" textlink="">
      <xdr:nvSpPr>
        <xdr:cNvPr id="310" name="楕円 309"/>
        <xdr:cNvSpPr/>
      </xdr:nvSpPr>
      <xdr:spPr>
        <a:xfrm>
          <a:off x="8699500" y="65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132524</xdr:rowOff>
    </xdr:from>
    <xdr:ext cx="469744" cy="259045"/>
    <xdr:sp macro="" textlink="">
      <xdr:nvSpPr>
        <xdr:cNvPr id="311" name="テキスト ボックス 310"/>
        <xdr:cNvSpPr txBox="1"/>
      </xdr:nvSpPr>
      <xdr:spPr>
        <a:xfrm>
          <a:off x="8515428" y="664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53239</xdr:rowOff>
    </xdr:from>
    <xdr:to>
      <xdr:col>41</xdr:col>
      <xdr:colOff>101600</xdr:colOff>
      <xdr:row>38</xdr:row>
      <xdr:rowOff>154839</xdr:rowOff>
    </xdr:to>
    <xdr:sp macro="" textlink="">
      <xdr:nvSpPr>
        <xdr:cNvPr id="312" name="楕円 311"/>
        <xdr:cNvSpPr/>
      </xdr:nvSpPr>
      <xdr:spPr>
        <a:xfrm>
          <a:off x="7810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145966</xdr:rowOff>
    </xdr:from>
    <xdr:ext cx="378565" cy="259045"/>
    <xdr:sp macro="" textlink="">
      <xdr:nvSpPr>
        <xdr:cNvPr id="313" name="テキスト ボックス 312"/>
        <xdr:cNvSpPr txBox="1"/>
      </xdr:nvSpPr>
      <xdr:spPr>
        <a:xfrm>
          <a:off x="7672017" y="666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59136</xdr:rowOff>
    </xdr:from>
    <xdr:to>
      <xdr:col>36</xdr:col>
      <xdr:colOff>165100</xdr:colOff>
      <xdr:row>38</xdr:row>
      <xdr:rowOff>160736</xdr:rowOff>
    </xdr:to>
    <xdr:sp macro="" textlink="">
      <xdr:nvSpPr>
        <xdr:cNvPr id="314" name="楕円 313"/>
        <xdr:cNvSpPr/>
      </xdr:nvSpPr>
      <xdr:spPr>
        <a:xfrm>
          <a:off x="6921500" y="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151863</xdr:rowOff>
    </xdr:from>
    <xdr:ext cx="378565" cy="259045"/>
    <xdr:sp macro="" textlink="">
      <xdr:nvSpPr>
        <xdr:cNvPr id="315" name="テキスト ボックス 314"/>
        <xdr:cNvSpPr txBox="1"/>
      </xdr:nvSpPr>
      <xdr:spPr>
        <a:xfrm>
          <a:off x="6783017" y="666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124460</xdr:rowOff>
    </xdr:from>
    <xdr:to>
      <xdr:col>55</xdr:col>
      <xdr:colOff>0</xdr:colOff>
      <xdr:row>58</xdr:row>
      <xdr:rowOff>136004</xdr:rowOff>
    </xdr:to>
    <xdr:cxnSp macro="">
      <xdr:nvCxnSpPr>
        <xdr:cNvPr id="344" name="直線コネクタ 343"/>
        <xdr:cNvCxnSpPr/>
      </xdr:nvCxnSpPr>
      <xdr:spPr>
        <a:xfrm flipV="1">
          <a:off x="9639300" y="10068560"/>
          <a:ext cx="8382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114295</xdr:rowOff>
    </xdr:from>
    <xdr:to>
      <xdr:col>50</xdr:col>
      <xdr:colOff>114300</xdr:colOff>
      <xdr:row>58</xdr:row>
      <xdr:rowOff>136004</xdr:rowOff>
    </xdr:to>
    <xdr:cxnSp macro="">
      <xdr:nvCxnSpPr>
        <xdr:cNvPr id="347" name="直線コネクタ 346"/>
        <xdr:cNvCxnSpPr/>
      </xdr:nvCxnSpPr>
      <xdr:spPr>
        <a:xfrm>
          <a:off x="8750300" y="10058395"/>
          <a:ext cx="889000" cy="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114295</xdr:rowOff>
    </xdr:from>
    <xdr:to>
      <xdr:col>45</xdr:col>
      <xdr:colOff>177800</xdr:colOff>
      <xdr:row>58</xdr:row>
      <xdr:rowOff>122662</xdr:rowOff>
    </xdr:to>
    <xdr:cxnSp macro="">
      <xdr:nvCxnSpPr>
        <xdr:cNvPr id="350" name="直線コネクタ 349"/>
        <xdr:cNvCxnSpPr/>
      </xdr:nvCxnSpPr>
      <xdr:spPr>
        <a:xfrm flipV="1">
          <a:off x="7861300" y="10058395"/>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122662</xdr:rowOff>
    </xdr:from>
    <xdr:to>
      <xdr:col>41</xdr:col>
      <xdr:colOff>50800</xdr:colOff>
      <xdr:row>58</xdr:row>
      <xdr:rowOff>146010</xdr:rowOff>
    </xdr:to>
    <xdr:cxnSp macro="">
      <xdr:nvCxnSpPr>
        <xdr:cNvPr id="353" name="直線コネクタ 352"/>
        <xdr:cNvCxnSpPr/>
      </xdr:nvCxnSpPr>
      <xdr:spPr>
        <a:xfrm flipV="1">
          <a:off x="6972300" y="10066762"/>
          <a:ext cx="889000" cy="2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73660</xdr:rowOff>
    </xdr:from>
    <xdr:to>
      <xdr:col>55</xdr:col>
      <xdr:colOff>50800</xdr:colOff>
      <xdr:row>59</xdr:row>
      <xdr:rowOff>3810</xdr:rowOff>
    </xdr:to>
    <xdr:sp macro="" textlink="">
      <xdr:nvSpPr>
        <xdr:cNvPr id="363" name="楕円 362"/>
        <xdr:cNvSpPr/>
      </xdr:nvSpPr>
      <xdr:spPr>
        <a:xfrm>
          <a:off x="104267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534377" cy="259045"/>
    <xdr:sp macro="" textlink="">
      <xdr:nvSpPr>
        <xdr:cNvPr id="364" name="農林水産業費該当値テキスト"/>
        <xdr:cNvSpPr txBox="1"/>
      </xdr:nvSpPr>
      <xdr:spPr>
        <a:xfrm>
          <a:off x="10528300" y="999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85204</xdr:rowOff>
    </xdr:from>
    <xdr:to>
      <xdr:col>50</xdr:col>
      <xdr:colOff>165100</xdr:colOff>
      <xdr:row>59</xdr:row>
      <xdr:rowOff>15354</xdr:rowOff>
    </xdr:to>
    <xdr:sp macro="" textlink="">
      <xdr:nvSpPr>
        <xdr:cNvPr id="365" name="楕円 364"/>
        <xdr:cNvSpPr/>
      </xdr:nvSpPr>
      <xdr:spPr>
        <a:xfrm>
          <a:off x="9588500" y="100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6481</xdr:rowOff>
    </xdr:from>
    <xdr:ext cx="534377" cy="259045"/>
    <xdr:sp macro="" textlink="">
      <xdr:nvSpPr>
        <xdr:cNvPr id="366" name="テキスト ボックス 365"/>
        <xdr:cNvSpPr txBox="1"/>
      </xdr:nvSpPr>
      <xdr:spPr>
        <a:xfrm>
          <a:off x="9372111" y="101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63495</xdr:rowOff>
    </xdr:from>
    <xdr:to>
      <xdr:col>46</xdr:col>
      <xdr:colOff>38100</xdr:colOff>
      <xdr:row>58</xdr:row>
      <xdr:rowOff>165095</xdr:rowOff>
    </xdr:to>
    <xdr:sp macro="" textlink="">
      <xdr:nvSpPr>
        <xdr:cNvPr id="367" name="楕円 366"/>
        <xdr:cNvSpPr/>
      </xdr:nvSpPr>
      <xdr:spPr>
        <a:xfrm>
          <a:off x="8699500" y="100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10172</xdr:rowOff>
    </xdr:from>
    <xdr:ext cx="534377" cy="259045"/>
    <xdr:sp macro="" textlink="">
      <xdr:nvSpPr>
        <xdr:cNvPr id="368" name="テキスト ボックス 367"/>
        <xdr:cNvSpPr txBox="1"/>
      </xdr:nvSpPr>
      <xdr:spPr>
        <a:xfrm>
          <a:off x="8483111" y="978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71862</xdr:rowOff>
    </xdr:from>
    <xdr:to>
      <xdr:col>41</xdr:col>
      <xdr:colOff>101600</xdr:colOff>
      <xdr:row>59</xdr:row>
      <xdr:rowOff>2012</xdr:rowOff>
    </xdr:to>
    <xdr:sp macro="" textlink="">
      <xdr:nvSpPr>
        <xdr:cNvPr id="369" name="楕円 368"/>
        <xdr:cNvSpPr/>
      </xdr:nvSpPr>
      <xdr:spPr>
        <a:xfrm>
          <a:off x="7810500" y="1001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18539</xdr:rowOff>
    </xdr:from>
    <xdr:ext cx="534377" cy="259045"/>
    <xdr:sp macro="" textlink="">
      <xdr:nvSpPr>
        <xdr:cNvPr id="370" name="テキスト ボックス 369"/>
        <xdr:cNvSpPr txBox="1"/>
      </xdr:nvSpPr>
      <xdr:spPr>
        <a:xfrm>
          <a:off x="7594111" y="979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95210</xdr:rowOff>
    </xdr:from>
    <xdr:to>
      <xdr:col>36</xdr:col>
      <xdr:colOff>165100</xdr:colOff>
      <xdr:row>59</xdr:row>
      <xdr:rowOff>25360</xdr:rowOff>
    </xdr:to>
    <xdr:sp macro="" textlink="">
      <xdr:nvSpPr>
        <xdr:cNvPr id="371" name="楕円 370"/>
        <xdr:cNvSpPr/>
      </xdr:nvSpPr>
      <xdr:spPr>
        <a:xfrm>
          <a:off x="6921500" y="100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16487</xdr:rowOff>
    </xdr:from>
    <xdr:ext cx="469744" cy="259045"/>
    <xdr:sp macro="" textlink="">
      <xdr:nvSpPr>
        <xdr:cNvPr id="372" name="テキスト ボックス 371"/>
        <xdr:cNvSpPr txBox="1"/>
      </xdr:nvSpPr>
      <xdr:spPr>
        <a:xfrm>
          <a:off x="6737428" y="101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134709</xdr:rowOff>
    </xdr:from>
    <xdr:to>
      <xdr:col>55</xdr:col>
      <xdr:colOff>0</xdr:colOff>
      <xdr:row>77</xdr:row>
      <xdr:rowOff>34620</xdr:rowOff>
    </xdr:to>
    <xdr:cxnSp macro="">
      <xdr:nvCxnSpPr>
        <xdr:cNvPr id="401" name="直線コネクタ 400"/>
        <xdr:cNvCxnSpPr/>
      </xdr:nvCxnSpPr>
      <xdr:spPr>
        <a:xfrm flipV="1">
          <a:off x="9639300" y="12993459"/>
          <a:ext cx="838200" cy="24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60813</xdr:rowOff>
    </xdr:from>
    <xdr:to>
      <xdr:col>50</xdr:col>
      <xdr:colOff>114300</xdr:colOff>
      <xdr:row>77</xdr:row>
      <xdr:rowOff>34620</xdr:rowOff>
    </xdr:to>
    <xdr:cxnSp macro="">
      <xdr:nvCxnSpPr>
        <xdr:cNvPr id="404" name="直線コネクタ 403"/>
        <xdr:cNvCxnSpPr/>
      </xdr:nvCxnSpPr>
      <xdr:spPr>
        <a:xfrm>
          <a:off x="8750300" y="13091013"/>
          <a:ext cx="889000" cy="14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52127</xdr:rowOff>
    </xdr:from>
    <xdr:to>
      <xdr:col>45</xdr:col>
      <xdr:colOff>177800</xdr:colOff>
      <xdr:row>76</xdr:row>
      <xdr:rowOff>60813</xdr:rowOff>
    </xdr:to>
    <xdr:cxnSp macro="">
      <xdr:nvCxnSpPr>
        <xdr:cNvPr id="407" name="直線コネクタ 406"/>
        <xdr:cNvCxnSpPr/>
      </xdr:nvCxnSpPr>
      <xdr:spPr>
        <a:xfrm>
          <a:off x="7861300" y="13082327"/>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13760</xdr:rowOff>
    </xdr:from>
    <xdr:to>
      <xdr:col>41</xdr:col>
      <xdr:colOff>50800</xdr:colOff>
      <xdr:row>76</xdr:row>
      <xdr:rowOff>52127</xdr:rowOff>
    </xdr:to>
    <xdr:cxnSp macro="">
      <xdr:nvCxnSpPr>
        <xdr:cNvPr id="410" name="直線コネクタ 409"/>
        <xdr:cNvCxnSpPr/>
      </xdr:nvCxnSpPr>
      <xdr:spPr>
        <a:xfrm>
          <a:off x="6972300" y="13043960"/>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47362</xdr:rowOff>
    </xdr:from>
    <xdr:ext cx="534377" cy="259045"/>
    <xdr:sp macro="" textlink="">
      <xdr:nvSpPr>
        <xdr:cNvPr id="414" name="テキスト ボックス 413"/>
        <xdr:cNvSpPr txBox="1"/>
      </xdr:nvSpPr>
      <xdr:spPr>
        <a:xfrm>
          <a:off x="6705111"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83909</xdr:rowOff>
    </xdr:from>
    <xdr:to>
      <xdr:col>55</xdr:col>
      <xdr:colOff>50800</xdr:colOff>
      <xdr:row>76</xdr:row>
      <xdr:rowOff>14058</xdr:rowOff>
    </xdr:to>
    <xdr:sp macro="" textlink="">
      <xdr:nvSpPr>
        <xdr:cNvPr id="420" name="楕円 419"/>
        <xdr:cNvSpPr/>
      </xdr:nvSpPr>
      <xdr:spPr>
        <a:xfrm>
          <a:off x="10426700" y="12942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106786</xdr:rowOff>
    </xdr:from>
    <xdr:ext cx="534377" cy="259045"/>
    <xdr:sp macro="" textlink="">
      <xdr:nvSpPr>
        <xdr:cNvPr id="421" name="商工費該当値テキスト"/>
        <xdr:cNvSpPr txBox="1"/>
      </xdr:nvSpPr>
      <xdr:spPr>
        <a:xfrm>
          <a:off x="10528300" y="127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155270</xdr:rowOff>
    </xdr:from>
    <xdr:to>
      <xdr:col>50</xdr:col>
      <xdr:colOff>165100</xdr:colOff>
      <xdr:row>77</xdr:row>
      <xdr:rowOff>85420</xdr:rowOff>
    </xdr:to>
    <xdr:sp macro="" textlink="">
      <xdr:nvSpPr>
        <xdr:cNvPr id="422" name="楕円 421"/>
        <xdr:cNvSpPr/>
      </xdr:nvSpPr>
      <xdr:spPr>
        <a:xfrm>
          <a:off x="9588500" y="131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101947</xdr:rowOff>
    </xdr:from>
    <xdr:ext cx="534377" cy="259045"/>
    <xdr:sp macro="" textlink="">
      <xdr:nvSpPr>
        <xdr:cNvPr id="423" name="テキスト ボックス 422"/>
        <xdr:cNvSpPr txBox="1"/>
      </xdr:nvSpPr>
      <xdr:spPr>
        <a:xfrm>
          <a:off x="9372111" y="1296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10013</xdr:rowOff>
    </xdr:from>
    <xdr:to>
      <xdr:col>46</xdr:col>
      <xdr:colOff>38100</xdr:colOff>
      <xdr:row>76</xdr:row>
      <xdr:rowOff>111613</xdr:rowOff>
    </xdr:to>
    <xdr:sp macro="" textlink="">
      <xdr:nvSpPr>
        <xdr:cNvPr id="424" name="楕円 423"/>
        <xdr:cNvSpPr/>
      </xdr:nvSpPr>
      <xdr:spPr>
        <a:xfrm>
          <a:off x="8699500" y="130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128141</xdr:rowOff>
    </xdr:from>
    <xdr:ext cx="534377" cy="259045"/>
    <xdr:sp macro="" textlink="">
      <xdr:nvSpPr>
        <xdr:cNvPr id="425" name="テキスト ボックス 424"/>
        <xdr:cNvSpPr txBox="1"/>
      </xdr:nvSpPr>
      <xdr:spPr>
        <a:xfrm>
          <a:off x="8483111" y="128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1327</xdr:rowOff>
    </xdr:from>
    <xdr:to>
      <xdr:col>41</xdr:col>
      <xdr:colOff>101600</xdr:colOff>
      <xdr:row>76</xdr:row>
      <xdr:rowOff>102927</xdr:rowOff>
    </xdr:to>
    <xdr:sp macro="" textlink="">
      <xdr:nvSpPr>
        <xdr:cNvPr id="426" name="楕円 425"/>
        <xdr:cNvSpPr/>
      </xdr:nvSpPr>
      <xdr:spPr>
        <a:xfrm>
          <a:off x="7810500" y="130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119454</xdr:rowOff>
    </xdr:from>
    <xdr:ext cx="534377" cy="259045"/>
    <xdr:sp macro="" textlink="">
      <xdr:nvSpPr>
        <xdr:cNvPr id="427" name="テキスト ボックス 426"/>
        <xdr:cNvSpPr txBox="1"/>
      </xdr:nvSpPr>
      <xdr:spPr>
        <a:xfrm>
          <a:off x="7594111" y="1280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134410</xdr:rowOff>
    </xdr:from>
    <xdr:to>
      <xdr:col>36</xdr:col>
      <xdr:colOff>165100</xdr:colOff>
      <xdr:row>76</xdr:row>
      <xdr:rowOff>64560</xdr:rowOff>
    </xdr:to>
    <xdr:sp macro="" textlink="">
      <xdr:nvSpPr>
        <xdr:cNvPr id="428" name="楕円 427"/>
        <xdr:cNvSpPr/>
      </xdr:nvSpPr>
      <xdr:spPr>
        <a:xfrm>
          <a:off x="6921500" y="129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81087</xdr:rowOff>
    </xdr:from>
    <xdr:ext cx="534377" cy="259045"/>
    <xdr:sp macro="" textlink="">
      <xdr:nvSpPr>
        <xdr:cNvPr id="429" name="テキスト ボックス 428"/>
        <xdr:cNvSpPr txBox="1"/>
      </xdr:nvSpPr>
      <xdr:spPr>
        <a:xfrm>
          <a:off x="6705111" y="1276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5428</xdr:rowOff>
    </xdr:from>
    <xdr:to>
      <xdr:col>55</xdr:col>
      <xdr:colOff>0</xdr:colOff>
      <xdr:row>98</xdr:row>
      <xdr:rowOff>22771</xdr:rowOff>
    </xdr:to>
    <xdr:cxnSp macro="">
      <xdr:nvCxnSpPr>
        <xdr:cNvPr id="458" name="直線コネクタ 457"/>
        <xdr:cNvCxnSpPr/>
      </xdr:nvCxnSpPr>
      <xdr:spPr>
        <a:xfrm>
          <a:off x="9639300" y="16807528"/>
          <a:ext cx="838200" cy="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5428</xdr:rowOff>
    </xdr:from>
    <xdr:to>
      <xdr:col>50</xdr:col>
      <xdr:colOff>114300</xdr:colOff>
      <xdr:row>98</xdr:row>
      <xdr:rowOff>11071</xdr:rowOff>
    </xdr:to>
    <xdr:cxnSp macro="">
      <xdr:nvCxnSpPr>
        <xdr:cNvPr id="461" name="直線コネクタ 460"/>
        <xdr:cNvCxnSpPr/>
      </xdr:nvCxnSpPr>
      <xdr:spPr>
        <a:xfrm flipV="1">
          <a:off x="8750300" y="16807528"/>
          <a:ext cx="8890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11071</xdr:rowOff>
    </xdr:from>
    <xdr:to>
      <xdr:col>45</xdr:col>
      <xdr:colOff>177800</xdr:colOff>
      <xdr:row>98</xdr:row>
      <xdr:rowOff>20774</xdr:rowOff>
    </xdr:to>
    <xdr:cxnSp macro="">
      <xdr:nvCxnSpPr>
        <xdr:cNvPr id="464" name="直線コネクタ 463"/>
        <xdr:cNvCxnSpPr/>
      </xdr:nvCxnSpPr>
      <xdr:spPr>
        <a:xfrm flipV="1">
          <a:off x="7861300" y="16813171"/>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4021</xdr:rowOff>
    </xdr:from>
    <xdr:to>
      <xdr:col>41</xdr:col>
      <xdr:colOff>50800</xdr:colOff>
      <xdr:row>98</xdr:row>
      <xdr:rowOff>20774</xdr:rowOff>
    </xdr:to>
    <xdr:cxnSp macro="">
      <xdr:nvCxnSpPr>
        <xdr:cNvPr id="467" name="直線コネクタ 466"/>
        <xdr:cNvCxnSpPr/>
      </xdr:nvCxnSpPr>
      <xdr:spPr>
        <a:xfrm>
          <a:off x="6972300" y="16806121"/>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78185</xdr:rowOff>
    </xdr:from>
    <xdr:ext cx="534377" cy="259045"/>
    <xdr:sp macro="" textlink="">
      <xdr:nvSpPr>
        <xdr:cNvPr id="471" name="テキスト ボックス 470"/>
        <xdr:cNvSpPr txBox="1"/>
      </xdr:nvSpPr>
      <xdr:spPr>
        <a:xfrm>
          <a:off x="6705111" y="168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143421</xdr:rowOff>
    </xdr:from>
    <xdr:to>
      <xdr:col>55</xdr:col>
      <xdr:colOff>50800</xdr:colOff>
      <xdr:row>98</xdr:row>
      <xdr:rowOff>73571</xdr:rowOff>
    </xdr:to>
    <xdr:sp macro="" textlink="">
      <xdr:nvSpPr>
        <xdr:cNvPr id="477" name="楕円 476"/>
        <xdr:cNvSpPr/>
      </xdr:nvSpPr>
      <xdr:spPr>
        <a:xfrm>
          <a:off x="10426700" y="1677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102798</xdr:rowOff>
    </xdr:from>
    <xdr:ext cx="534377" cy="259045"/>
    <xdr:sp macro="" textlink="">
      <xdr:nvSpPr>
        <xdr:cNvPr id="478" name="土木費該当値テキスト"/>
        <xdr:cNvSpPr txBox="1"/>
      </xdr:nvSpPr>
      <xdr:spPr>
        <a:xfrm>
          <a:off x="10528300" y="165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126078</xdr:rowOff>
    </xdr:from>
    <xdr:to>
      <xdr:col>50</xdr:col>
      <xdr:colOff>165100</xdr:colOff>
      <xdr:row>98</xdr:row>
      <xdr:rowOff>56228</xdr:rowOff>
    </xdr:to>
    <xdr:sp macro="" textlink="">
      <xdr:nvSpPr>
        <xdr:cNvPr id="479" name="楕円 478"/>
        <xdr:cNvSpPr/>
      </xdr:nvSpPr>
      <xdr:spPr>
        <a:xfrm>
          <a:off x="9588500" y="16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72755</xdr:rowOff>
    </xdr:from>
    <xdr:ext cx="534377" cy="259045"/>
    <xdr:sp macro="" textlink="">
      <xdr:nvSpPr>
        <xdr:cNvPr id="480" name="テキスト ボックス 479"/>
        <xdr:cNvSpPr txBox="1"/>
      </xdr:nvSpPr>
      <xdr:spPr>
        <a:xfrm>
          <a:off x="9372111" y="165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131721</xdr:rowOff>
    </xdr:from>
    <xdr:to>
      <xdr:col>46</xdr:col>
      <xdr:colOff>38100</xdr:colOff>
      <xdr:row>98</xdr:row>
      <xdr:rowOff>61871</xdr:rowOff>
    </xdr:to>
    <xdr:sp macro="" textlink="">
      <xdr:nvSpPr>
        <xdr:cNvPr id="481" name="楕円 480"/>
        <xdr:cNvSpPr/>
      </xdr:nvSpPr>
      <xdr:spPr>
        <a:xfrm>
          <a:off x="8699500" y="167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78398</xdr:rowOff>
    </xdr:from>
    <xdr:ext cx="534377" cy="259045"/>
    <xdr:sp macro="" textlink="">
      <xdr:nvSpPr>
        <xdr:cNvPr id="482" name="テキスト ボックス 481"/>
        <xdr:cNvSpPr txBox="1"/>
      </xdr:nvSpPr>
      <xdr:spPr>
        <a:xfrm>
          <a:off x="8483111" y="165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141424</xdr:rowOff>
    </xdr:from>
    <xdr:to>
      <xdr:col>41</xdr:col>
      <xdr:colOff>101600</xdr:colOff>
      <xdr:row>98</xdr:row>
      <xdr:rowOff>71574</xdr:rowOff>
    </xdr:to>
    <xdr:sp macro="" textlink="">
      <xdr:nvSpPr>
        <xdr:cNvPr id="483" name="楕円 482"/>
        <xdr:cNvSpPr/>
      </xdr:nvSpPr>
      <xdr:spPr>
        <a:xfrm>
          <a:off x="7810500" y="167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88101</xdr:rowOff>
    </xdr:from>
    <xdr:ext cx="534377" cy="259045"/>
    <xdr:sp macro="" textlink="">
      <xdr:nvSpPr>
        <xdr:cNvPr id="484" name="テキスト ボックス 483"/>
        <xdr:cNvSpPr txBox="1"/>
      </xdr:nvSpPr>
      <xdr:spPr>
        <a:xfrm>
          <a:off x="7594111" y="165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124671</xdr:rowOff>
    </xdr:from>
    <xdr:to>
      <xdr:col>36</xdr:col>
      <xdr:colOff>165100</xdr:colOff>
      <xdr:row>98</xdr:row>
      <xdr:rowOff>54821</xdr:rowOff>
    </xdr:to>
    <xdr:sp macro="" textlink="">
      <xdr:nvSpPr>
        <xdr:cNvPr id="485" name="楕円 484"/>
        <xdr:cNvSpPr/>
      </xdr:nvSpPr>
      <xdr:spPr>
        <a:xfrm>
          <a:off x="6921500" y="167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71348</xdr:rowOff>
    </xdr:from>
    <xdr:ext cx="534377" cy="259045"/>
    <xdr:sp macro="" textlink="">
      <xdr:nvSpPr>
        <xdr:cNvPr id="486" name="テキスト ボックス 485"/>
        <xdr:cNvSpPr txBox="1"/>
      </xdr:nvSpPr>
      <xdr:spPr>
        <a:xfrm>
          <a:off x="6705111" y="1653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11593</xdr:rowOff>
    </xdr:from>
    <xdr:to>
      <xdr:col>85</xdr:col>
      <xdr:colOff>127000</xdr:colOff>
      <xdr:row>36</xdr:row>
      <xdr:rowOff>44008</xdr:rowOff>
    </xdr:to>
    <xdr:cxnSp macro="">
      <xdr:nvCxnSpPr>
        <xdr:cNvPr id="514" name="直線コネクタ 513"/>
        <xdr:cNvCxnSpPr/>
      </xdr:nvCxnSpPr>
      <xdr:spPr>
        <a:xfrm flipV="1">
          <a:off x="15481300" y="6183793"/>
          <a:ext cx="8382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44008</xdr:rowOff>
    </xdr:from>
    <xdr:to>
      <xdr:col>81</xdr:col>
      <xdr:colOff>50800</xdr:colOff>
      <xdr:row>36</xdr:row>
      <xdr:rowOff>62707</xdr:rowOff>
    </xdr:to>
    <xdr:cxnSp macro="">
      <xdr:nvCxnSpPr>
        <xdr:cNvPr id="517" name="直線コネクタ 516"/>
        <xdr:cNvCxnSpPr/>
      </xdr:nvCxnSpPr>
      <xdr:spPr>
        <a:xfrm flipV="1">
          <a:off x="14592300" y="6216208"/>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9261</xdr:rowOff>
    </xdr:from>
    <xdr:to>
      <xdr:col>76</xdr:col>
      <xdr:colOff>114300</xdr:colOff>
      <xdr:row>36</xdr:row>
      <xdr:rowOff>62707</xdr:rowOff>
    </xdr:to>
    <xdr:cxnSp macro="">
      <xdr:nvCxnSpPr>
        <xdr:cNvPr id="520" name="直線コネクタ 519"/>
        <xdr:cNvCxnSpPr/>
      </xdr:nvCxnSpPr>
      <xdr:spPr>
        <a:xfrm>
          <a:off x="13703300" y="6181461"/>
          <a:ext cx="8890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110576</xdr:rowOff>
    </xdr:from>
    <xdr:to>
      <xdr:col>71</xdr:col>
      <xdr:colOff>177800</xdr:colOff>
      <xdr:row>36</xdr:row>
      <xdr:rowOff>9261</xdr:rowOff>
    </xdr:to>
    <xdr:cxnSp macro="">
      <xdr:nvCxnSpPr>
        <xdr:cNvPr id="523" name="直線コネクタ 522"/>
        <xdr:cNvCxnSpPr/>
      </xdr:nvCxnSpPr>
      <xdr:spPr>
        <a:xfrm>
          <a:off x="12814300" y="5939876"/>
          <a:ext cx="889000" cy="24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72996</xdr:rowOff>
    </xdr:from>
    <xdr:ext cx="534377" cy="259045"/>
    <xdr:sp macro="" textlink="">
      <xdr:nvSpPr>
        <xdr:cNvPr id="527" name="テキスト ボックス 526"/>
        <xdr:cNvSpPr txBox="1"/>
      </xdr:nvSpPr>
      <xdr:spPr>
        <a:xfrm>
          <a:off x="12547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132243</xdr:rowOff>
    </xdr:from>
    <xdr:to>
      <xdr:col>85</xdr:col>
      <xdr:colOff>177800</xdr:colOff>
      <xdr:row>36</xdr:row>
      <xdr:rowOff>62393</xdr:rowOff>
    </xdr:to>
    <xdr:sp macro="" textlink="">
      <xdr:nvSpPr>
        <xdr:cNvPr id="533" name="楕円 532"/>
        <xdr:cNvSpPr/>
      </xdr:nvSpPr>
      <xdr:spPr>
        <a:xfrm>
          <a:off x="16268700" y="61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155120</xdr:rowOff>
    </xdr:from>
    <xdr:ext cx="534377" cy="259045"/>
    <xdr:sp macro="" textlink="">
      <xdr:nvSpPr>
        <xdr:cNvPr id="534" name="消防費該当値テキスト"/>
        <xdr:cNvSpPr txBox="1"/>
      </xdr:nvSpPr>
      <xdr:spPr>
        <a:xfrm>
          <a:off x="16370300" y="59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164658</xdr:rowOff>
    </xdr:from>
    <xdr:to>
      <xdr:col>81</xdr:col>
      <xdr:colOff>101600</xdr:colOff>
      <xdr:row>36</xdr:row>
      <xdr:rowOff>94808</xdr:rowOff>
    </xdr:to>
    <xdr:sp macro="" textlink="">
      <xdr:nvSpPr>
        <xdr:cNvPr id="535" name="楕円 534"/>
        <xdr:cNvSpPr/>
      </xdr:nvSpPr>
      <xdr:spPr>
        <a:xfrm>
          <a:off x="15430500" y="61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111335</xdr:rowOff>
    </xdr:from>
    <xdr:ext cx="534377" cy="259045"/>
    <xdr:sp macro="" textlink="">
      <xdr:nvSpPr>
        <xdr:cNvPr id="536" name="テキスト ボックス 535"/>
        <xdr:cNvSpPr txBox="1"/>
      </xdr:nvSpPr>
      <xdr:spPr>
        <a:xfrm>
          <a:off x="15214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11907</xdr:rowOff>
    </xdr:from>
    <xdr:to>
      <xdr:col>76</xdr:col>
      <xdr:colOff>165100</xdr:colOff>
      <xdr:row>36</xdr:row>
      <xdr:rowOff>113507</xdr:rowOff>
    </xdr:to>
    <xdr:sp macro="" textlink="">
      <xdr:nvSpPr>
        <xdr:cNvPr id="537" name="楕円 536"/>
        <xdr:cNvSpPr/>
      </xdr:nvSpPr>
      <xdr:spPr>
        <a:xfrm>
          <a:off x="14541500" y="61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130034</xdr:rowOff>
    </xdr:from>
    <xdr:ext cx="534377" cy="259045"/>
    <xdr:sp macro="" textlink="">
      <xdr:nvSpPr>
        <xdr:cNvPr id="538" name="テキスト ボックス 537"/>
        <xdr:cNvSpPr txBox="1"/>
      </xdr:nvSpPr>
      <xdr:spPr>
        <a:xfrm>
          <a:off x="14325111" y="59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129911</xdr:rowOff>
    </xdr:from>
    <xdr:to>
      <xdr:col>72</xdr:col>
      <xdr:colOff>38100</xdr:colOff>
      <xdr:row>36</xdr:row>
      <xdr:rowOff>60061</xdr:rowOff>
    </xdr:to>
    <xdr:sp macro="" textlink="">
      <xdr:nvSpPr>
        <xdr:cNvPr id="539" name="楕円 538"/>
        <xdr:cNvSpPr/>
      </xdr:nvSpPr>
      <xdr:spPr>
        <a:xfrm>
          <a:off x="13652500" y="61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76588</xdr:rowOff>
    </xdr:from>
    <xdr:ext cx="534377" cy="259045"/>
    <xdr:sp macro="" textlink="">
      <xdr:nvSpPr>
        <xdr:cNvPr id="540" name="テキスト ボックス 539"/>
        <xdr:cNvSpPr txBox="1"/>
      </xdr:nvSpPr>
      <xdr:spPr>
        <a:xfrm>
          <a:off x="13436111" y="59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59776</xdr:rowOff>
    </xdr:from>
    <xdr:to>
      <xdr:col>67</xdr:col>
      <xdr:colOff>101600</xdr:colOff>
      <xdr:row>34</xdr:row>
      <xdr:rowOff>161376</xdr:rowOff>
    </xdr:to>
    <xdr:sp macro="" textlink="">
      <xdr:nvSpPr>
        <xdr:cNvPr id="541" name="楕円 540"/>
        <xdr:cNvSpPr/>
      </xdr:nvSpPr>
      <xdr:spPr>
        <a:xfrm>
          <a:off x="12763500" y="58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6453</xdr:rowOff>
    </xdr:from>
    <xdr:ext cx="534377" cy="259045"/>
    <xdr:sp macro="" textlink="">
      <xdr:nvSpPr>
        <xdr:cNvPr id="542" name="テキスト ボックス 541"/>
        <xdr:cNvSpPr txBox="1"/>
      </xdr:nvSpPr>
      <xdr:spPr>
        <a:xfrm>
          <a:off x="12547111" y="56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118607</xdr:rowOff>
    </xdr:from>
    <xdr:to>
      <xdr:col>85</xdr:col>
      <xdr:colOff>127000</xdr:colOff>
      <xdr:row>56</xdr:row>
      <xdr:rowOff>142139</xdr:rowOff>
    </xdr:to>
    <xdr:cxnSp macro="">
      <xdr:nvCxnSpPr>
        <xdr:cNvPr id="570" name="直線コネクタ 569"/>
        <xdr:cNvCxnSpPr/>
      </xdr:nvCxnSpPr>
      <xdr:spPr>
        <a:xfrm>
          <a:off x="15481300" y="9548357"/>
          <a:ext cx="838200" cy="19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118607</xdr:rowOff>
    </xdr:from>
    <xdr:to>
      <xdr:col>81</xdr:col>
      <xdr:colOff>50800</xdr:colOff>
      <xdr:row>57</xdr:row>
      <xdr:rowOff>43398</xdr:rowOff>
    </xdr:to>
    <xdr:cxnSp macro="">
      <xdr:nvCxnSpPr>
        <xdr:cNvPr id="573" name="直線コネクタ 572"/>
        <xdr:cNvCxnSpPr/>
      </xdr:nvCxnSpPr>
      <xdr:spPr>
        <a:xfrm flipV="1">
          <a:off x="14592300" y="9548357"/>
          <a:ext cx="889000" cy="2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62905</xdr:rowOff>
    </xdr:from>
    <xdr:to>
      <xdr:col>76</xdr:col>
      <xdr:colOff>114300</xdr:colOff>
      <xdr:row>57</xdr:row>
      <xdr:rowOff>43398</xdr:rowOff>
    </xdr:to>
    <xdr:cxnSp macro="">
      <xdr:nvCxnSpPr>
        <xdr:cNvPr id="576" name="直線コネクタ 575"/>
        <xdr:cNvCxnSpPr/>
      </xdr:nvCxnSpPr>
      <xdr:spPr>
        <a:xfrm>
          <a:off x="13703300" y="9664105"/>
          <a:ext cx="889000" cy="1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87778</xdr:rowOff>
    </xdr:from>
    <xdr:to>
      <xdr:col>71</xdr:col>
      <xdr:colOff>177800</xdr:colOff>
      <xdr:row>56</xdr:row>
      <xdr:rowOff>62905</xdr:rowOff>
    </xdr:to>
    <xdr:cxnSp macro="">
      <xdr:nvCxnSpPr>
        <xdr:cNvPr id="579" name="直線コネクタ 578"/>
        <xdr:cNvCxnSpPr/>
      </xdr:nvCxnSpPr>
      <xdr:spPr>
        <a:xfrm>
          <a:off x="12814300" y="9517528"/>
          <a:ext cx="889000" cy="1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168551</xdr:rowOff>
    </xdr:from>
    <xdr:ext cx="534377" cy="259045"/>
    <xdr:sp macro="" textlink="">
      <xdr:nvSpPr>
        <xdr:cNvPr id="583" name="テキスト ボックス 582"/>
        <xdr:cNvSpPr txBox="1"/>
      </xdr:nvSpPr>
      <xdr:spPr>
        <a:xfrm>
          <a:off x="12547111" y="97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91339</xdr:rowOff>
    </xdr:from>
    <xdr:to>
      <xdr:col>85</xdr:col>
      <xdr:colOff>177800</xdr:colOff>
      <xdr:row>57</xdr:row>
      <xdr:rowOff>21489</xdr:rowOff>
    </xdr:to>
    <xdr:sp macro="" textlink="">
      <xdr:nvSpPr>
        <xdr:cNvPr id="589" name="楕円 588"/>
        <xdr:cNvSpPr/>
      </xdr:nvSpPr>
      <xdr:spPr>
        <a:xfrm>
          <a:off x="16268700" y="96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114216</xdr:rowOff>
    </xdr:from>
    <xdr:ext cx="534377" cy="259045"/>
    <xdr:sp macro="" textlink="">
      <xdr:nvSpPr>
        <xdr:cNvPr id="590" name="教育費該当値テキスト"/>
        <xdr:cNvSpPr txBox="1"/>
      </xdr:nvSpPr>
      <xdr:spPr>
        <a:xfrm>
          <a:off x="16370300" y="95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67807</xdr:rowOff>
    </xdr:from>
    <xdr:to>
      <xdr:col>81</xdr:col>
      <xdr:colOff>101600</xdr:colOff>
      <xdr:row>55</xdr:row>
      <xdr:rowOff>169407</xdr:rowOff>
    </xdr:to>
    <xdr:sp macro="" textlink="">
      <xdr:nvSpPr>
        <xdr:cNvPr id="591" name="楕円 590"/>
        <xdr:cNvSpPr/>
      </xdr:nvSpPr>
      <xdr:spPr>
        <a:xfrm>
          <a:off x="15430500" y="94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14484</xdr:rowOff>
    </xdr:from>
    <xdr:ext cx="534377" cy="259045"/>
    <xdr:sp macro="" textlink="">
      <xdr:nvSpPr>
        <xdr:cNvPr id="592" name="テキスト ボックス 591"/>
        <xdr:cNvSpPr txBox="1"/>
      </xdr:nvSpPr>
      <xdr:spPr>
        <a:xfrm>
          <a:off x="15214111" y="927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164048</xdr:rowOff>
    </xdr:from>
    <xdr:to>
      <xdr:col>76</xdr:col>
      <xdr:colOff>165100</xdr:colOff>
      <xdr:row>57</xdr:row>
      <xdr:rowOff>94198</xdr:rowOff>
    </xdr:to>
    <xdr:sp macro="" textlink="">
      <xdr:nvSpPr>
        <xdr:cNvPr id="593" name="楕円 592"/>
        <xdr:cNvSpPr/>
      </xdr:nvSpPr>
      <xdr:spPr>
        <a:xfrm>
          <a:off x="14541500" y="976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110725</xdr:rowOff>
    </xdr:from>
    <xdr:ext cx="534377" cy="259045"/>
    <xdr:sp macro="" textlink="">
      <xdr:nvSpPr>
        <xdr:cNvPr id="594" name="テキスト ボックス 593"/>
        <xdr:cNvSpPr txBox="1"/>
      </xdr:nvSpPr>
      <xdr:spPr>
        <a:xfrm>
          <a:off x="14325111" y="954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12105</xdr:rowOff>
    </xdr:from>
    <xdr:to>
      <xdr:col>72</xdr:col>
      <xdr:colOff>38100</xdr:colOff>
      <xdr:row>56</xdr:row>
      <xdr:rowOff>113705</xdr:rowOff>
    </xdr:to>
    <xdr:sp macro="" textlink="">
      <xdr:nvSpPr>
        <xdr:cNvPr id="595" name="楕円 594"/>
        <xdr:cNvSpPr/>
      </xdr:nvSpPr>
      <xdr:spPr>
        <a:xfrm>
          <a:off x="13652500" y="96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130232</xdr:rowOff>
    </xdr:from>
    <xdr:ext cx="534377" cy="259045"/>
    <xdr:sp macro="" textlink="">
      <xdr:nvSpPr>
        <xdr:cNvPr id="596" name="テキスト ボックス 595"/>
        <xdr:cNvSpPr txBox="1"/>
      </xdr:nvSpPr>
      <xdr:spPr>
        <a:xfrm>
          <a:off x="13436111" y="938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36978</xdr:rowOff>
    </xdr:from>
    <xdr:to>
      <xdr:col>67</xdr:col>
      <xdr:colOff>101600</xdr:colOff>
      <xdr:row>55</xdr:row>
      <xdr:rowOff>138578</xdr:rowOff>
    </xdr:to>
    <xdr:sp macro="" textlink="">
      <xdr:nvSpPr>
        <xdr:cNvPr id="597" name="楕円 596"/>
        <xdr:cNvSpPr/>
      </xdr:nvSpPr>
      <xdr:spPr>
        <a:xfrm>
          <a:off x="12763500" y="94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155105</xdr:rowOff>
    </xdr:from>
    <xdr:ext cx="534377" cy="259045"/>
    <xdr:sp macro="" textlink="">
      <xdr:nvSpPr>
        <xdr:cNvPr id="598" name="テキスト ボックス 597"/>
        <xdr:cNvSpPr txBox="1"/>
      </xdr:nvSpPr>
      <xdr:spPr>
        <a:xfrm>
          <a:off x="12547111" y="924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39739</xdr:rowOff>
    </xdr:from>
    <xdr:to>
      <xdr:col>85</xdr:col>
      <xdr:colOff>127000</xdr:colOff>
      <xdr:row>79</xdr:row>
      <xdr:rowOff>42787</xdr:rowOff>
    </xdr:to>
    <xdr:cxnSp macro="">
      <xdr:nvCxnSpPr>
        <xdr:cNvPr id="627" name="直線コネクタ 626"/>
        <xdr:cNvCxnSpPr/>
      </xdr:nvCxnSpPr>
      <xdr:spPr>
        <a:xfrm flipV="1">
          <a:off x="15481300" y="1358428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42787</xdr:rowOff>
    </xdr:from>
    <xdr:to>
      <xdr:col>81</xdr:col>
      <xdr:colOff>50800</xdr:colOff>
      <xdr:row>79</xdr:row>
      <xdr:rowOff>44450</xdr:rowOff>
    </xdr:to>
    <xdr:cxnSp macro="">
      <xdr:nvCxnSpPr>
        <xdr:cNvPr id="630" name="直線コネクタ 629"/>
        <xdr:cNvCxnSpPr/>
      </xdr:nvCxnSpPr>
      <xdr:spPr>
        <a:xfrm flipV="1">
          <a:off x="14592300" y="13587337"/>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160389</xdr:rowOff>
    </xdr:from>
    <xdr:to>
      <xdr:col>85</xdr:col>
      <xdr:colOff>177800</xdr:colOff>
      <xdr:row>79</xdr:row>
      <xdr:rowOff>90539</xdr:rowOff>
    </xdr:to>
    <xdr:sp macro="" textlink="">
      <xdr:nvSpPr>
        <xdr:cNvPr id="646" name="楕円 645"/>
        <xdr:cNvSpPr/>
      </xdr:nvSpPr>
      <xdr:spPr>
        <a:xfrm>
          <a:off x="16268700" y="1353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115880</xdr:rowOff>
    </xdr:from>
    <xdr:ext cx="378565" cy="259045"/>
    <xdr:sp macro="" textlink="">
      <xdr:nvSpPr>
        <xdr:cNvPr id="647" name="災害復旧費該当値テキスト"/>
        <xdr:cNvSpPr txBox="1"/>
      </xdr:nvSpPr>
      <xdr:spPr>
        <a:xfrm>
          <a:off x="16370300" y="1348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163437</xdr:rowOff>
    </xdr:from>
    <xdr:to>
      <xdr:col>81</xdr:col>
      <xdr:colOff>101600</xdr:colOff>
      <xdr:row>79</xdr:row>
      <xdr:rowOff>93587</xdr:rowOff>
    </xdr:to>
    <xdr:sp macro="" textlink="">
      <xdr:nvSpPr>
        <xdr:cNvPr id="648" name="楕円 647"/>
        <xdr:cNvSpPr/>
      </xdr:nvSpPr>
      <xdr:spPr>
        <a:xfrm>
          <a:off x="15430500" y="1353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84714</xdr:rowOff>
    </xdr:from>
    <xdr:ext cx="378565" cy="259045"/>
    <xdr:sp macro="" textlink="">
      <xdr:nvSpPr>
        <xdr:cNvPr id="649" name="テキスト ボックス 648"/>
        <xdr:cNvSpPr txBox="1"/>
      </xdr:nvSpPr>
      <xdr:spPr>
        <a:xfrm>
          <a:off x="15292017" y="1362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86127</xdr:rowOff>
    </xdr:from>
    <xdr:to>
      <xdr:col>85</xdr:col>
      <xdr:colOff>127000</xdr:colOff>
      <xdr:row>94</xdr:row>
      <xdr:rowOff>161058</xdr:rowOff>
    </xdr:to>
    <xdr:cxnSp macro="">
      <xdr:nvCxnSpPr>
        <xdr:cNvPr id="686" name="直線コネクタ 685"/>
        <xdr:cNvCxnSpPr/>
      </xdr:nvCxnSpPr>
      <xdr:spPr>
        <a:xfrm flipV="1">
          <a:off x="15481300" y="16202427"/>
          <a:ext cx="838200"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161058</xdr:rowOff>
    </xdr:from>
    <xdr:to>
      <xdr:col>81</xdr:col>
      <xdr:colOff>50800</xdr:colOff>
      <xdr:row>95</xdr:row>
      <xdr:rowOff>417</xdr:rowOff>
    </xdr:to>
    <xdr:cxnSp macro="">
      <xdr:nvCxnSpPr>
        <xdr:cNvPr id="689" name="直線コネクタ 688"/>
        <xdr:cNvCxnSpPr/>
      </xdr:nvCxnSpPr>
      <xdr:spPr>
        <a:xfrm flipV="1">
          <a:off x="14592300" y="16277358"/>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417</xdr:rowOff>
    </xdr:from>
    <xdr:to>
      <xdr:col>76</xdr:col>
      <xdr:colOff>114300</xdr:colOff>
      <xdr:row>95</xdr:row>
      <xdr:rowOff>61127</xdr:rowOff>
    </xdr:to>
    <xdr:cxnSp macro="">
      <xdr:nvCxnSpPr>
        <xdr:cNvPr id="692" name="直線コネクタ 691"/>
        <xdr:cNvCxnSpPr/>
      </xdr:nvCxnSpPr>
      <xdr:spPr>
        <a:xfrm flipV="1">
          <a:off x="13703300" y="16288167"/>
          <a:ext cx="8890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61127</xdr:rowOff>
    </xdr:from>
    <xdr:to>
      <xdr:col>71</xdr:col>
      <xdr:colOff>177800</xdr:colOff>
      <xdr:row>95</xdr:row>
      <xdr:rowOff>77913</xdr:rowOff>
    </xdr:to>
    <xdr:cxnSp macro="">
      <xdr:nvCxnSpPr>
        <xdr:cNvPr id="695" name="直線コネクタ 694"/>
        <xdr:cNvCxnSpPr/>
      </xdr:nvCxnSpPr>
      <xdr:spPr>
        <a:xfrm flipV="1">
          <a:off x="12814300" y="16348877"/>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xdr:cNvSpPr txBox="1"/>
      </xdr:nvSpPr>
      <xdr:spPr>
        <a:xfrm>
          <a:off x="12547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35327</xdr:rowOff>
    </xdr:from>
    <xdr:to>
      <xdr:col>85</xdr:col>
      <xdr:colOff>177800</xdr:colOff>
      <xdr:row>94</xdr:row>
      <xdr:rowOff>136927</xdr:rowOff>
    </xdr:to>
    <xdr:sp macro="" textlink="">
      <xdr:nvSpPr>
        <xdr:cNvPr id="705" name="楕円 704"/>
        <xdr:cNvSpPr/>
      </xdr:nvSpPr>
      <xdr:spPr>
        <a:xfrm>
          <a:off x="16268700" y="161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58204</xdr:rowOff>
    </xdr:from>
    <xdr:ext cx="534377" cy="259045"/>
    <xdr:sp macro="" textlink="">
      <xdr:nvSpPr>
        <xdr:cNvPr id="706" name="公債費該当値テキスト"/>
        <xdr:cNvSpPr txBox="1"/>
      </xdr:nvSpPr>
      <xdr:spPr>
        <a:xfrm>
          <a:off x="16370300" y="160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110258</xdr:rowOff>
    </xdr:from>
    <xdr:to>
      <xdr:col>81</xdr:col>
      <xdr:colOff>101600</xdr:colOff>
      <xdr:row>95</xdr:row>
      <xdr:rowOff>40408</xdr:rowOff>
    </xdr:to>
    <xdr:sp macro="" textlink="">
      <xdr:nvSpPr>
        <xdr:cNvPr id="707" name="楕円 706"/>
        <xdr:cNvSpPr/>
      </xdr:nvSpPr>
      <xdr:spPr>
        <a:xfrm>
          <a:off x="15430500" y="162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56935</xdr:rowOff>
    </xdr:from>
    <xdr:ext cx="534377" cy="259045"/>
    <xdr:sp macro="" textlink="">
      <xdr:nvSpPr>
        <xdr:cNvPr id="708" name="テキスト ボックス 707"/>
        <xdr:cNvSpPr txBox="1"/>
      </xdr:nvSpPr>
      <xdr:spPr>
        <a:xfrm>
          <a:off x="15214111" y="160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121067</xdr:rowOff>
    </xdr:from>
    <xdr:to>
      <xdr:col>76</xdr:col>
      <xdr:colOff>165100</xdr:colOff>
      <xdr:row>95</xdr:row>
      <xdr:rowOff>51217</xdr:rowOff>
    </xdr:to>
    <xdr:sp macro="" textlink="">
      <xdr:nvSpPr>
        <xdr:cNvPr id="709" name="楕円 708"/>
        <xdr:cNvSpPr/>
      </xdr:nvSpPr>
      <xdr:spPr>
        <a:xfrm>
          <a:off x="14541500" y="162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67744</xdr:rowOff>
    </xdr:from>
    <xdr:ext cx="534377" cy="259045"/>
    <xdr:sp macro="" textlink="">
      <xdr:nvSpPr>
        <xdr:cNvPr id="710" name="テキスト ボックス 709"/>
        <xdr:cNvSpPr txBox="1"/>
      </xdr:nvSpPr>
      <xdr:spPr>
        <a:xfrm>
          <a:off x="14325111" y="1601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10327</xdr:rowOff>
    </xdr:from>
    <xdr:to>
      <xdr:col>72</xdr:col>
      <xdr:colOff>38100</xdr:colOff>
      <xdr:row>95</xdr:row>
      <xdr:rowOff>111927</xdr:rowOff>
    </xdr:to>
    <xdr:sp macro="" textlink="">
      <xdr:nvSpPr>
        <xdr:cNvPr id="711" name="楕円 710"/>
        <xdr:cNvSpPr/>
      </xdr:nvSpPr>
      <xdr:spPr>
        <a:xfrm>
          <a:off x="13652500" y="1629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128454</xdr:rowOff>
    </xdr:from>
    <xdr:ext cx="534377" cy="259045"/>
    <xdr:sp macro="" textlink="">
      <xdr:nvSpPr>
        <xdr:cNvPr id="712" name="テキスト ボックス 711"/>
        <xdr:cNvSpPr txBox="1"/>
      </xdr:nvSpPr>
      <xdr:spPr>
        <a:xfrm>
          <a:off x="13436111" y="160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27113</xdr:rowOff>
    </xdr:from>
    <xdr:to>
      <xdr:col>67</xdr:col>
      <xdr:colOff>101600</xdr:colOff>
      <xdr:row>95</xdr:row>
      <xdr:rowOff>128713</xdr:rowOff>
    </xdr:to>
    <xdr:sp macro="" textlink="">
      <xdr:nvSpPr>
        <xdr:cNvPr id="713" name="楕円 712"/>
        <xdr:cNvSpPr/>
      </xdr:nvSpPr>
      <xdr:spPr>
        <a:xfrm>
          <a:off x="12763500" y="1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119840</xdr:rowOff>
    </xdr:from>
    <xdr:ext cx="534377" cy="259045"/>
    <xdr:sp macro="" textlink="">
      <xdr:nvSpPr>
        <xdr:cNvPr id="714" name="テキスト ボックス 713"/>
        <xdr:cNvSpPr txBox="1"/>
      </xdr:nvSpPr>
      <xdr:spPr>
        <a:xfrm>
          <a:off x="12547111" y="164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類似団体平均と乖離のある科目については、平均値へと近づく傾向が続いている。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公債費の増加傾向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は続いており、今後も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継続が見込まれるが、目的ごとの適正な配分と引き続き歳出抑制を図る。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なお、商工費の指数の変動が大きい要因は、大規模な普通建設事業が行われたことによる。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地方交付税、及び地方消費税交付金など</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の歳入が前年度と比較し増加した一方で、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年度の実質単年度収支赤字化を受けて進めてきた、全事業に渡る事業見直しの成果により、年々増加傾向にあった物件費、扶助費、繰出金等が減少したことなどにより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年ぶりに黒字となった。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一般会計及び公営事業会計において実質収支等が赤字になったものはなかった。引き続き、健全な財政運営に努める。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元利償還金は臨時財政対策債及び合併特例債の据置期間終了に伴う償還開始により年々増加傾向にある。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公営企業債の元利償還金に対する繰入金が減少した要因は、公共下水道事業特別会計において資本費平準化債の活用を始めたことによる。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算入公債費等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算入公債費について、臨時財政対策債及び合併特例債に係るものは年々増加傾向にあるが、その他の地方債に係るものは逆に減少傾向になる見込みである。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実質公債費比率（分子）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(A)-(B)】</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今後も交付税算入のある地方債の活用により大きな増減はない見込みである。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一般会計等に係る地方債の現在高は、償還完了による減少はあるものの、臨時財政対策債、合併特例債の発行により大きな増減はない見込である。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充当可能基金の額が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前年と比較し増加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しているが、基準財政需要額算入見込額は、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臨時財政対策債、合併特例債の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はあるものの、同時にその他地方債などで過去発行分の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償還が終了するものが出て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おり減少傾向にある。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全体としては大きな増減はない見込みである。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(A)-(B)】</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の増減額および充当可能財源等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の増減額の傾向より、大きな増減はない見込みである。財政見通しに合わせ地方債の新規発行を伴う建設事業の抑制に努める。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・その他特定目的基金残高において、吉田地区の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義務教育、幼児教育及び保育のための施設の整備事業費等に要する経費</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に充当したことに伴い減少したが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、財政調整基金残高が実質単年度収支の黒字化に伴い増加し、基金全体の残高は前年度と比較し、微増となった。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制度を活用し、スポーツ施設の改修等を目的としたクラウドファンディングを実施することによりふるさと燕応援基金の残高が増加していくことが想定されるが、財政調整基金を取崩しての予算編成が続いている為、全体としての基金残高は大きな増減なく推移すること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・ガス事業譲渡清算金活用基金（吉田地区）：合併前の吉田町の区域における義務教育、幼児教育及び保育のための施設の整備事業費等に要する経費。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・子ども夢基金：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子どもたちが健やかに育つことを願い、次世代育成を推進することを目的とする。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・仲治奨学基金：奨学資金に充当。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・ふるさと燕応援基金：自治体クラウドファンディング型ふるさと納税により募った事業に充当。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・社会福祉事業基金：身体障碍者福祉事業、児童福祉事業、知的障碍者福祉事業、老人福祉事業、母子及び父子並びに寡婦福祉事業の事業費に充当。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ガス事業譲渡清算金活用基金（吉田地区）：</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粟生津小学校大規模改造事業に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・子ども夢基金：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ICT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教育推進事業等に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・仲治奨学基金：増減なし。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・ふるさと燕応援基金：平成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年度新設により皆増。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・ガス事業譲渡清算金活用基金（吉田地区）：基金の性質上、積立がないことから基金残高は減少していく予定。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・子ども夢基金：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年度より定例の積み立てを停止していることから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ICT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教育推進事業費など定例事業への充当により残高は減少する予定。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・仲治奨学基金：基金を原資に継続して奨学金事業を実施。新規貸付の実施とともに奨学金の償還もあるため基金残高の大きな増減はない予定。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・ふるさと燕応援基金：現在募集をしているスポーツ施設整備のためのクラウドファンディングは堅調に推移し、基金残高は増加していく予定。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・社会福祉事業基金：必要に応じて社会福祉事業費への充当を行う予定。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年ぶりに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が黒字化したことに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・災害への備え等のため、過去の実績等を踏まえ、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億円程度を目途に残高を維持することとしている。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・減債基金積立金の取り決めに従い、地方債の返済を計画的に行うための基金として積み増しを行う予定。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35162430</v>
      </c>
      <c r="BO4" s="423"/>
      <c r="BP4" s="423"/>
      <c r="BQ4" s="423"/>
      <c r="BR4" s="423"/>
      <c r="BS4" s="423"/>
      <c r="BT4" s="423"/>
      <c r="BU4" s="424"/>
      <c r="BV4" s="422">
        <v>34673249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2.8</v>
      </c>
      <c r="CU4" s="604"/>
      <c r="CV4" s="604"/>
      <c r="CW4" s="604"/>
      <c r="CX4" s="604"/>
      <c r="CY4" s="604"/>
      <c r="CZ4" s="604"/>
      <c r="DA4" s="605"/>
      <c r="DB4" s="603">
        <v>3.5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34473229</v>
      </c>
      <c r="BO5" s="428"/>
      <c r="BP5" s="428"/>
      <c r="BQ5" s="428"/>
      <c r="BR5" s="428"/>
      <c r="BS5" s="428"/>
      <c r="BT5" s="428"/>
      <c r="BU5" s="429"/>
      <c r="BV5" s="427">
        <v>33869713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90.5</v>
      </c>
      <c r="CU5" s="398"/>
      <c r="CV5" s="398"/>
      <c r="CW5" s="398"/>
      <c r="CX5" s="398"/>
      <c r="CY5" s="398"/>
      <c r="CZ5" s="398"/>
      <c r="DA5" s="399"/>
      <c r="DB5" s="397">
        <v>91</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689201</v>
      </c>
      <c r="BO6" s="428"/>
      <c r="BP6" s="428"/>
      <c r="BQ6" s="428"/>
      <c r="BR6" s="428"/>
      <c r="BS6" s="428"/>
      <c r="BT6" s="428"/>
      <c r="BU6" s="429"/>
      <c r="BV6" s="427">
        <v>803536</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97.1</v>
      </c>
      <c r="CU6" s="578"/>
      <c r="CV6" s="578"/>
      <c r="CW6" s="578"/>
      <c r="CX6" s="578"/>
      <c r="CY6" s="578"/>
      <c r="CZ6" s="578"/>
      <c r="DA6" s="579"/>
      <c r="DB6" s="577">
        <v>97.7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124635</v>
      </c>
      <c r="BO7" s="428"/>
      <c r="BP7" s="428"/>
      <c r="BQ7" s="428"/>
      <c r="BR7" s="428"/>
      <c r="BS7" s="428"/>
      <c r="BT7" s="428"/>
      <c r="BU7" s="429"/>
      <c r="BV7" s="427">
        <v>105124</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20207206</v>
      </c>
      <c r="CU7" s="428"/>
      <c r="CV7" s="428"/>
      <c r="CW7" s="428"/>
      <c r="CX7" s="428"/>
      <c r="CY7" s="428"/>
      <c r="CZ7" s="428"/>
      <c r="DA7" s="429"/>
      <c r="DB7" s="427">
        <v>19872934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564566</v>
      </c>
      <c r="BO8" s="428"/>
      <c r="BP8" s="428"/>
      <c r="BQ8" s="428"/>
      <c r="BR8" s="428"/>
      <c r="BS8" s="428"/>
      <c r="BT8" s="428"/>
      <c r="BU8" s="429"/>
      <c r="BV8" s="427">
        <v>698412</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0.64</v>
      </c>
      <c r="CU8" s="541"/>
      <c r="CV8" s="541"/>
      <c r="CW8" s="541"/>
      <c r="CX8" s="541"/>
      <c r="CY8" s="541"/>
      <c r="CZ8" s="541"/>
      <c r="DA8" s="542"/>
      <c r="DB8" s="540">
        <v>0.65</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79784</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-133846</v>
      </c>
      <c r="BO9" s="428"/>
      <c r="BP9" s="428"/>
      <c r="BQ9" s="428"/>
      <c r="BR9" s="428"/>
      <c r="BS9" s="428"/>
      <c r="BT9" s="428"/>
      <c r="BU9" s="429"/>
      <c r="BV9" s="427">
        <v>94701</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16.899999999999999</v>
      </c>
      <c r="CU9" s="398"/>
      <c r="CV9" s="398"/>
      <c r="CW9" s="398"/>
      <c r="CX9" s="398"/>
      <c r="CY9" s="398"/>
      <c r="CZ9" s="398"/>
      <c r="DA9" s="399"/>
      <c r="DB9" s="397">
        <v>15.8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81876</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1046518</v>
      </c>
      <c r="BO10" s="428"/>
      <c r="BP10" s="428"/>
      <c r="BQ10" s="428"/>
      <c r="BR10" s="428"/>
      <c r="BS10" s="428"/>
      <c r="BT10" s="428"/>
      <c r="BU10" s="429"/>
      <c r="BV10" s="427">
        <v>519025</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108</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79818</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791301</v>
      </c>
      <c r="BO12" s="428"/>
      <c r="BP12" s="428"/>
      <c r="BQ12" s="428"/>
      <c r="BR12" s="428"/>
      <c r="BS12" s="428"/>
      <c r="BT12" s="428"/>
      <c r="BU12" s="429"/>
      <c r="BV12" s="427">
        <v>1392355</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79349</v>
      </c>
      <c r="S13" s="531"/>
      <c r="T13" s="531"/>
      <c r="U13" s="531"/>
      <c r="V13" s="532"/>
      <c r="W13" s="518" t="s">
        <v>140</v>
      </c>
      <c r="X13" s="440"/>
      <c r="Y13" s="440"/>
      <c r="Z13" s="440"/>
      <c r="AA13" s="440"/>
      <c r="AB13" s="441"/>
      <c r="AC13" s="403">
        <v>1725</v>
      </c>
      <c r="AD13" s="404"/>
      <c r="AE13" s="404"/>
      <c r="AF13" s="404"/>
      <c r="AG13" s="405"/>
      <c r="AH13" s="403">
        <v>1600</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121371</v>
      </c>
      <c r="BO13" s="428"/>
      <c r="BP13" s="428"/>
      <c r="BQ13" s="428"/>
      <c r="BR13" s="428"/>
      <c r="BS13" s="428"/>
      <c r="BT13" s="428"/>
      <c r="BU13" s="429"/>
      <c r="BV13" s="427">
        <v>-778629</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12.5</v>
      </c>
      <c r="CU13" s="398"/>
      <c r="CV13" s="398"/>
      <c r="CW13" s="398"/>
      <c r="CX13" s="398"/>
      <c r="CY13" s="398"/>
      <c r="CZ13" s="398"/>
      <c r="DA13" s="399"/>
      <c r="DB13" s="397">
        <v>12.2</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80579</v>
      </c>
      <c r="S14" s="531"/>
      <c r="T14" s="531"/>
      <c r="U14" s="531"/>
      <c r="V14" s="532"/>
      <c r="W14" s="533"/>
      <c r="X14" s="443"/>
      <c r="Y14" s="443"/>
      <c r="Z14" s="443"/>
      <c r="AA14" s="443"/>
      <c r="AB14" s="444"/>
      <c r="AC14" s="523">
        <v>4.0999999999999996</v>
      </c>
      <c r="AD14" s="524"/>
      <c r="AE14" s="524"/>
      <c r="AF14" s="524"/>
      <c r="AG14" s="525"/>
      <c r="AH14" s="523">
        <v>3.9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135.80000000000001</v>
      </c>
      <c r="CU14" s="535"/>
      <c r="CV14" s="535"/>
      <c r="CW14" s="535"/>
      <c r="CX14" s="535"/>
      <c r="CY14" s="535"/>
      <c r="CZ14" s="535"/>
      <c r="DA14" s="536"/>
      <c r="DB14" s="534">
        <v>142.69999999999999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80150</v>
      </c>
      <c r="S15" s="531"/>
      <c r="T15" s="531"/>
      <c r="U15" s="531"/>
      <c r="V15" s="532"/>
      <c r="W15" s="518" t="s">
        <v>148</v>
      </c>
      <c r="X15" s="440"/>
      <c r="Y15" s="440"/>
      <c r="Z15" s="440"/>
      <c r="AA15" s="440"/>
      <c r="AB15" s="441"/>
      <c r="AC15" s="403">
        <v>17645</v>
      </c>
      <c r="AD15" s="404"/>
      <c r="AE15" s="404"/>
      <c r="AF15" s="404"/>
      <c r="AG15" s="405"/>
      <c r="AH15" s="403">
        <v>17461</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9913358</v>
      </c>
      <c r="BO15" s="423"/>
      <c r="BP15" s="423"/>
      <c r="BQ15" s="423"/>
      <c r="BR15" s="423"/>
      <c r="BS15" s="423"/>
      <c r="BT15" s="423"/>
      <c r="BU15" s="424"/>
      <c r="BV15" s="422">
        <v>9843655</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41.6</v>
      </c>
      <c r="AD16" s="524"/>
      <c r="AE16" s="524"/>
      <c r="AF16" s="524"/>
      <c r="AG16" s="525"/>
      <c r="AH16" s="523">
        <v>42.5</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15692773</v>
      </c>
      <c r="BO16" s="428"/>
      <c r="BP16" s="428"/>
      <c r="BQ16" s="428"/>
      <c r="BR16" s="428"/>
      <c r="BS16" s="428"/>
      <c r="BT16" s="428"/>
      <c r="BU16" s="429"/>
      <c r="BV16" s="427">
        <v>15297028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23043</v>
      </c>
      <c r="AD17" s="404"/>
      <c r="AE17" s="404"/>
      <c r="AF17" s="404"/>
      <c r="AG17" s="405"/>
      <c r="AH17" s="403">
        <v>22032</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12662658</v>
      </c>
      <c r="BO17" s="428"/>
      <c r="BP17" s="428"/>
      <c r="BQ17" s="428"/>
      <c r="BR17" s="428"/>
      <c r="BS17" s="428"/>
      <c r="BT17" s="428"/>
      <c r="BU17" s="429"/>
      <c r="BV17" s="427">
        <v>12574903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110.96</v>
      </c>
      <c r="M18" s="492"/>
      <c r="N18" s="492"/>
      <c r="O18" s="492"/>
      <c r="P18" s="492"/>
      <c r="Q18" s="492"/>
      <c r="R18" s="493"/>
      <c r="S18" s="493"/>
      <c r="T18" s="493"/>
      <c r="U18" s="493"/>
      <c r="V18" s="494"/>
      <c r="W18" s="508"/>
      <c r="X18" s="509"/>
      <c r="Y18" s="509"/>
      <c r="Z18" s="509"/>
      <c r="AA18" s="509"/>
      <c r="AB18" s="519"/>
      <c r="AC18" s="391">
        <v>54.3</v>
      </c>
      <c r="AD18" s="392"/>
      <c r="AE18" s="392"/>
      <c r="AF18" s="392"/>
      <c r="AG18" s="495"/>
      <c r="AH18" s="391">
        <v>53.6</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18624372</v>
      </c>
      <c r="BO18" s="428"/>
      <c r="BP18" s="428"/>
      <c r="BQ18" s="428"/>
      <c r="BR18" s="428"/>
      <c r="BS18" s="428"/>
      <c r="BT18" s="428"/>
      <c r="BU18" s="429"/>
      <c r="BV18" s="427">
        <v>18406862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719</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24977563</v>
      </c>
      <c r="BO19" s="428"/>
      <c r="BP19" s="428"/>
      <c r="BQ19" s="428"/>
      <c r="BR19" s="428"/>
      <c r="BS19" s="428"/>
      <c r="BT19" s="428"/>
      <c r="BU19" s="429"/>
      <c r="BV19" s="427">
        <v>24533729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27537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50265014</v>
      </c>
      <c r="BO23" s="428"/>
      <c r="BP23" s="428"/>
      <c r="BQ23" s="428"/>
      <c r="BR23" s="428"/>
      <c r="BS23" s="428"/>
      <c r="BT23" s="428"/>
      <c r="BU23" s="429"/>
      <c r="BV23" s="427">
        <v>50145358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9041</v>
      </c>
      <c r="R24" s="404"/>
      <c r="S24" s="404"/>
      <c r="T24" s="404"/>
      <c r="U24" s="404"/>
      <c r="V24" s="405"/>
      <c r="W24" s="469"/>
      <c r="X24" s="460"/>
      <c r="Y24" s="461"/>
      <c r="Z24" s="400" t="s">
        <v>172</v>
      </c>
      <c r="AA24" s="401"/>
      <c r="AB24" s="401"/>
      <c r="AC24" s="401"/>
      <c r="AD24" s="401"/>
      <c r="AE24" s="401"/>
      <c r="AF24" s="401"/>
      <c r="AG24" s="402"/>
      <c r="AH24" s="403">
        <v>552</v>
      </c>
      <c r="AI24" s="404"/>
      <c r="AJ24" s="404"/>
      <c r="AK24" s="404"/>
      <c r="AL24" s="405"/>
      <c r="AM24" s="403">
        <v>1606320</v>
      </c>
      <c r="AN24" s="404"/>
      <c r="AO24" s="404"/>
      <c r="AP24" s="404"/>
      <c r="AQ24" s="404"/>
      <c r="AR24" s="405"/>
      <c r="AS24" s="403">
        <v>2910</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7984416</v>
      </c>
      <c r="BO24" s="428"/>
      <c r="BP24" s="428"/>
      <c r="BQ24" s="428"/>
      <c r="BR24" s="428"/>
      <c r="BS24" s="428"/>
      <c r="BT24" s="428"/>
      <c r="BU24" s="429"/>
      <c r="BV24" s="427">
        <v>7854837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6867</v>
      </c>
      <c r="R25" s="404"/>
      <c r="S25" s="404"/>
      <c r="T25" s="404"/>
      <c r="U25" s="404"/>
      <c r="V25" s="405"/>
      <c r="W25" s="469"/>
      <c r="X25" s="460"/>
      <c r="Y25" s="461"/>
      <c r="Z25" s="400" t="s">
        <v>175</v>
      </c>
      <c r="AA25" s="401"/>
      <c r="AB25" s="401"/>
      <c r="AC25" s="401"/>
      <c r="AD25" s="401"/>
      <c r="AE25" s="401"/>
      <c r="AF25" s="401"/>
      <c r="AG25" s="402"/>
      <c r="AH25" s="403" t="s">
        <v>128</v>
      </c>
      <c r="AI25" s="404"/>
      <c r="AJ25" s="404"/>
      <c r="AK25" s="404"/>
      <c r="AL25" s="405"/>
      <c r="AM25" s="403" t="s">
        <v>128</v>
      </c>
      <c r="AN25" s="404"/>
      <c r="AO25" s="404"/>
      <c r="AP25" s="404"/>
      <c r="AQ25" s="404"/>
      <c r="AR25" s="405"/>
      <c r="AS25" s="403" t="s">
        <v>128</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3057444</v>
      </c>
      <c r="BO25" s="423"/>
      <c r="BP25" s="423"/>
      <c r="BQ25" s="423"/>
      <c r="BR25" s="423"/>
      <c r="BS25" s="423"/>
      <c r="BT25" s="423"/>
      <c r="BU25" s="424"/>
      <c r="BV25" s="422">
        <v>2856577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6230</v>
      </c>
      <c r="R26" s="404"/>
      <c r="S26" s="404"/>
      <c r="T26" s="404"/>
      <c r="U26" s="404"/>
      <c r="V26" s="405"/>
      <c r="W26" s="469"/>
      <c r="X26" s="460"/>
      <c r="Y26" s="461"/>
      <c r="Z26" s="400" t="s">
        <v>178</v>
      </c>
      <c r="AA26" s="482"/>
      <c r="AB26" s="482"/>
      <c r="AC26" s="482"/>
      <c r="AD26" s="482"/>
      <c r="AE26" s="482"/>
      <c r="AF26" s="482"/>
      <c r="AG26" s="483"/>
      <c r="AH26" s="403">
        <v>35</v>
      </c>
      <c r="AI26" s="404"/>
      <c r="AJ26" s="404"/>
      <c r="AK26" s="404"/>
      <c r="AL26" s="405"/>
      <c r="AM26" s="403">
        <v>102620</v>
      </c>
      <c r="AN26" s="404"/>
      <c r="AO26" s="404"/>
      <c r="AP26" s="404"/>
      <c r="AQ26" s="404"/>
      <c r="AR26" s="405"/>
      <c r="AS26" s="403">
        <v>2932</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128</v>
      </c>
      <c r="BO26" s="428"/>
      <c r="BP26" s="428"/>
      <c r="BQ26" s="428"/>
      <c r="BR26" s="428"/>
      <c r="BS26" s="428"/>
      <c r="BT26" s="428"/>
      <c r="BU26" s="429"/>
      <c r="BV26" s="427" t="s">
        <v>128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4366</v>
      </c>
      <c r="R27" s="404"/>
      <c r="S27" s="404"/>
      <c r="T27" s="404"/>
      <c r="U27" s="404"/>
      <c r="V27" s="405"/>
      <c r="W27" s="469"/>
      <c r="X27" s="460"/>
      <c r="Y27" s="461"/>
      <c r="Z27" s="400" t="s">
        <v>181</v>
      </c>
      <c r="AA27" s="401"/>
      <c r="AB27" s="401"/>
      <c r="AC27" s="401"/>
      <c r="AD27" s="401"/>
      <c r="AE27" s="401"/>
      <c r="AF27" s="401"/>
      <c r="AG27" s="402"/>
      <c r="AH27" s="403">
        <v>16</v>
      </c>
      <c r="AI27" s="404"/>
      <c r="AJ27" s="404"/>
      <c r="AK27" s="404"/>
      <c r="AL27" s="405"/>
      <c r="AM27" s="403">
        <v>41008</v>
      </c>
      <c r="AN27" s="404"/>
      <c r="AO27" s="404"/>
      <c r="AP27" s="404"/>
      <c r="AQ27" s="404"/>
      <c r="AR27" s="405"/>
      <c r="AS27" s="403">
        <v>2563</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150428</v>
      </c>
      <c r="BO27" s="431"/>
      <c r="BP27" s="431"/>
      <c r="BQ27" s="431"/>
      <c r="BR27" s="431"/>
      <c r="BS27" s="431"/>
      <c r="BT27" s="431"/>
      <c r="BU27" s="432"/>
      <c r="BV27" s="430">
        <v>150421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3621</v>
      </c>
      <c r="R28" s="404"/>
      <c r="S28" s="404"/>
      <c r="T28" s="404"/>
      <c r="U28" s="404"/>
      <c r="V28" s="405"/>
      <c r="W28" s="469"/>
      <c r="X28" s="460"/>
      <c r="Y28" s="461"/>
      <c r="Z28" s="400" t="s">
        <v>184</v>
      </c>
      <c r="AA28" s="401"/>
      <c r="AB28" s="401"/>
      <c r="AC28" s="401"/>
      <c r="AD28" s="401"/>
      <c r="AE28" s="401"/>
      <c r="AF28" s="401"/>
      <c r="AG28" s="402"/>
      <c r="AH28" s="403" t="s">
        <v>128</v>
      </c>
      <c r="AI28" s="404"/>
      <c r="AJ28" s="404"/>
      <c r="AK28" s="404"/>
      <c r="AL28" s="405"/>
      <c r="AM28" s="403" t="s">
        <v>128</v>
      </c>
      <c r="AN28" s="404"/>
      <c r="AO28" s="404"/>
      <c r="AP28" s="404"/>
      <c r="AQ28" s="404"/>
      <c r="AR28" s="405"/>
      <c r="AS28" s="403" t="s">
        <v>128</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2720575</v>
      </c>
      <c r="BO28" s="423"/>
      <c r="BP28" s="423"/>
      <c r="BQ28" s="423"/>
      <c r="BR28" s="423"/>
      <c r="BS28" s="423"/>
      <c r="BT28" s="423"/>
      <c r="BU28" s="424"/>
      <c r="BV28" s="422">
        <v>2465358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18</v>
      </c>
      <c r="M29" s="404"/>
      <c r="N29" s="404"/>
      <c r="O29" s="404"/>
      <c r="P29" s="405"/>
      <c r="Q29" s="403">
        <v>3444</v>
      </c>
      <c r="R29" s="404"/>
      <c r="S29" s="404"/>
      <c r="T29" s="404"/>
      <c r="U29" s="404"/>
      <c r="V29" s="405"/>
      <c r="W29" s="470"/>
      <c r="X29" s="471"/>
      <c r="Y29" s="472"/>
      <c r="Z29" s="400" t="s">
        <v>187</v>
      </c>
      <c r="AA29" s="401"/>
      <c r="AB29" s="401"/>
      <c r="AC29" s="401"/>
      <c r="AD29" s="401"/>
      <c r="AE29" s="401"/>
      <c r="AF29" s="401"/>
      <c r="AG29" s="402"/>
      <c r="AH29" s="403">
        <v>568</v>
      </c>
      <c r="AI29" s="404"/>
      <c r="AJ29" s="404"/>
      <c r="AK29" s="404"/>
      <c r="AL29" s="405"/>
      <c r="AM29" s="403">
        <v>1647328</v>
      </c>
      <c r="AN29" s="404"/>
      <c r="AO29" s="404"/>
      <c r="AP29" s="404"/>
      <c r="AQ29" s="404"/>
      <c r="AR29" s="405"/>
      <c r="AS29" s="403">
        <v>2900</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633528</v>
      </c>
      <c r="BO29" s="428"/>
      <c r="BP29" s="428"/>
      <c r="BQ29" s="428"/>
      <c r="BR29" s="428"/>
      <c r="BS29" s="428"/>
      <c r="BT29" s="428"/>
      <c r="BU29" s="429"/>
      <c r="BV29" s="427">
        <v>580485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95.6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778688</v>
      </c>
      <c r="BO30" s="431"/>
      <c r="BP30" s="431"/>
      <c r="BQ30" s="431"/>
      <c r="BR30" s="431"/>
      <c r="BS30" s="431"/>
      <c r="BT30" s="431"/>
      <c r="BU30" s="432"/>
      <c r="BV30" s="430">
        <v>1012665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196</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燕・弥彦総合事務組合（一般会計）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燕西蒲勤労者福祉サービスセンター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土地取得特別会計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新潟県三条・燕総合グラウンド施設組合（一般会計）</v>
      </c>
      <c r="BZ35" s="385"/>
      <c r="CA35" s="385"/>
      <c r="CB35" s="385"/>
      <c r="CC35" s="385"/>
      <c r="CD35" s="385"/>
      <c r="CE35" s="385"/>
      <c r="CF35" s="385"/>
      <c r="CG35" s="385"/>
      <c r="CH35" s="385"/>
      <c r="CI35" s="385"/>
      <c r="CJ35" s="385"/>
      <c r="CK35" s="385"/>
      <c r="CL35" s="385"/>
      <c r="CM35" s="385"/>
      <c r="CN35" s="213"/>
      <c r="CO35" s="386">
        <f t="shared" ref="CO35:CO43" si="3">IF(CQ35="","",CO34+1)</f>
        <v>19</v>
      </c>
      <c r="CP35" s="386"/>
      <c r="CQ35" s="385" t="str">
        <f>IF('各会計、関係団体の財政状況及び健全化判断比率'!BS8="","",'各会計、関係団体の財政状況及び健全化判断比率'!BS8)</f>
        <v>吉田環境衛生公社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西蒲原福祉事務組合（一般会計）</v>
      </c>
      <c r="BZ36" s="385"/>
      <c r="CA36" s="385"/>
      <c r="CB36" s="385"/>
      <c r="CC36" s="385"/>
      <c r="CD36" s="385"/>
      <c r="CE36" s="385"/>
      <c r="CF36" s="385"/>
      <c r="CG36" s="385"/>
      <c r="CH36" s="385"/>
      <c r="CI36" s="385"/>
      <c r="CJ36" s="385"/>
      <c r="CK36" s="385"/>
      <c r="CL36" s="385"/>
      <c r="CM36" s="385"/>
      <c r="CN36" s="213"/>
      <c r="CO36" s="386">
        <f t="shared" si="3"/>
        <v>20</v>
      </c>
      <c r="CP36" s="386"/>
      <c r="CQ36" s="385" t="str">
        <f>IF('各会計、関係団体の財政状況及び健全化判断比率'!BS9="","",'各会計、関係団体の財政状況及び健全化判断比率'!BS9)</f>
        <v>県央土地開発公社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西蒲原福祉事務組合（西蒲原地区休日夜間急患センター事業特別会計）</v>
      </c>
      <c r="BZ37" s="385"/>
      <c r="CA37" s="385"/>
      <c r="CB37" s="385"/>
      <c r="CC37" s="385"/>
      <c r="CD37" s="385"/>
      <c r="CE37" s="385"/>
      <c r="CF37" s="385"/>
      <c r="CG37" s="385"/>
      <c r="CH37" s="385"/>
      <c r="CI37" s="385"/>
      <c r="CJ37" s="385"/>
      <c r="CK37" s="385"/>
      <c r="CL37" s="385"/>
      <c r="CM37" s="385"/>
      <c r="CN37" s="213"/>
      <c r="CO37" s="386">
        <f t="shared" si="3"/>
        <v>21</v>
      </c>
      <c r="CP37" s="386"/>
      <c r="CQ37" s="385" t="str">
        <f>IF('各会計、関係団体の財政状況及び健全化判断比率'!BS10="","",'各会計、関係団体の財政状況及び健全化判断比率'!BS10)</f>
        <v>燕三条地場産業振興センター</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〇</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三条・燕・西蒲・南蒲広域養護老人ホーム施設組合（一般会計）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新潟県市町村総合事務組合（一般会計）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新潟県市町村総合事務組合（職員退職手当支給事業特別会計）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新潟県市町村総合事務組合（消防団員等公務災害補償事業特別会計）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新潟県市町村総合事務組合（消防賞じゅつ金支給事業特別会計）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17</v>
      </c>
      <c r="BX43" s="386"/>
      <c r="BY43" s="385" t="str">
        <f>IF('各会計、関係団体の財政状況及び健全化判断比率'!B77="","",'各会計、関係団体の財政状況及び健全化判断比率'!B77)</f>
        <v>新潟県市町村総合事務組合（非常勤職員公務災害補償等事業特別会計）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i0ixAEfeabjb62WCqMLO7cATuRVupeUsKZuyARTblj7Px02nVF4NBOJqITalSmXkYtZbkwDeWFev+dtGq8iFA==" saltValue="T7bi8XkRE3ey9SNWse7r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10816284</v>
      </c>
      <c r="S5" s="689"/>
      <c r="T5" s="689"/>
      <c r="U5" s="689"/>
      <c r="V5" s="689"/>
      <c r="W5" s="689"/>
      <c r="X5" s="689"/>
      <c r="Y5" s="735"/>
      <c r="Z5" s="753">
        <v>30.8</v>
      </c>
      <c r="AA5" s="753"/>
      <c r="AB5" s="753"/>
      <c r="AC5" s="753"/>
      <c r="AD5" s="754">
        <v>10816284</v>
      </c>
      <c r="AE5" s="754"/>
      <c r="AF5" s="754"/>
      <c r="AG5" s="754"/>
      <c r="AH5" s="754"/>
      <c r="AI5" s="754"/>
      <c r="AJ5" s="754"/>
      <c r="AK5" s="754"/>
      <c r="AL5" s="736">
        <v>56.4</v>
      </c>
      <c r="AM5" s="705"/>
      <c r="AN5" s="705"/>
      <c r="AO5" s="737"/>
      <c r="AP5" s="722" t="s">
        <v>225</v>
      </c>
      <c r="AQ5" s="723"/>
      <c r="AR5" s="723"/>
      <c r="AS5" s="723"/>
      <c r="AT5" s="723"/>
      <c r="AU5" s="723"/>
      <c r="AV5" s="723"/>
      <c r="AW5" s="723"/>
      <c r="AX5" s="723"/>
      <c r="AY5" s="723"/>
      <c r="AZ5" s="723"/>
      <c r="BA5" s="723"/>
      <c r="BB5" s="723"/>
      <c r="BC5" s="723"/>
      <c r="BD5" s="723"/>
      <c r="BE5" s="723"/>
      <c r="BF5" s="724"/>
      <c r="BG5" s="623">
        <v>10816284</v>
      </c>
      <c r="BH5" s="626"/>
      <c r="BI5" s="626"/>
      <c r="BJ5" s="626"/>
      <c r="BK5" s="626"/>
      <c r="BL5" s="626"/>
      <c r="BM5" s="626"/>
      <c r="BN5" s="627"/>
      <c r="BO5" s="685">
        <v>100</v>
      </c>
      <c r="BP5" s="685"/>
      <c r="BQ5" s="685"/>
      <c r="BR5" s="685"/>
      <c r="BS5" s="686">
        <v>167851</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345193</v>
      </c>
      <c r="S6" s="626"/>
      <c r="T6" s="626"/>
      <c r="U6" s="626"/>
      <c r="V6" s="626"/>
      <c r="W6" s="626"/>
      <c r="X6" s="626"/>
      <c r="Y6" s="627"/>
      <c r="Z6" s="685">
        <v>1</v>
      </c>
      <c r="AA6" s="685"/>
      <c r="AB6" s="685"/>
      <c r="AC6" s="685"/>
      <c r="AD6" s="686">
        <v>345193</v>
      </c>
      <c r="AE6" s="686"/>
      <c r="AF6" s="686"/>
      <c r="AG6" s="686"/>
      <c r="AH6" s="686"/>
      <c r="AI6" s="686"/>
      <c r="AJ6" s="686"/>
      <c r="AK6" s="686"/>
      <c r="AL6" s="628">
        <v>1.8</v>
      </c>
      <c r="AM6" s="629"/>
      <c r="AN6" s="629"/>
      <c r="AO6" s="687"/>
      <c r="AP6" s="620" t="s">
        <v>230</v>
      </c>
      <c r="AQ6" s="621"/>
      <c r="AR6" s="621"/>
      <c r="AS6" s="621"/>
      <c r="AT6" s="621"/>
      <c r="AU6" s="621"/>
      <c r="AV6" s="621"/>
      <c r="AW6" s="621"/>
      <c r="AX6" s="621"/>
      <c r="AY6" s="621"/>
      <c r="AZ6" s="621"/>
      <c r="BA6" s="621"/>
      <c r="BB6" s="621"/>
      <c r="BC6" s="621"/>
      <c r="BD6" s="621"/>
      <c r="BE6" s="621"/>
      <c r="BF6" s="622"/>
      <c r="BG6" s="623">
        <v>10816284</v>
      </c>
      <c r="BH6" s="626"/>
      <c r="BI6" s="626"/>
      <c r="BJ6" s="626"/>
      <c r="BK6" s="626"/>
      <c r="BL6" s="626"/>
      <c r="BM6" s="626"/>
      <c r="BN6" s="627"/>
      <c r="BO6" s="685">
        <v>100</v>
      </c>
      <c r="BP6" s="685"/>
      <c r="BQ6" s="685"/>
      <c r="BR6" s="685"/>
      <c r="BS6" s="686">
        <v>167851</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216699</v>
      </c>
      <c r="CS6" s="626"/>
      <c r="CT6" s="626"/>
      <c r="CU6" s="626"/>
      <c r="CV6" s="626"/>
      <c r="CW6" s="626"/>
      <c r="CX6" s="626"/>
      <c r="CY6" s="627"/>
      <c r="CZ6" s="736">
        <v>0.6</v>
      </c>
      <c r="DA6" s="705"/>
      <c r="DB6" s="705"/>
      <c r="DC6" s="739"/>
      <c r="DD6" s="631" t="s">
        <v>232</v>
      </c>
      <c r="DE6" s="626"/>
      <c r="DF6" s="626"/>
      <c r="DG6" s="626"/>
      <c r="DH6" s="626"/>
      <c r="DI6" s="626"/>
      <c r="DJ6" s="626"/>
      <c r="DK6" s="626"/>
      <c r="DL6" s="626"/>
      <c r="DM6" s="626"/>
      <c r="DN6" s="626"/>
      <c r="DO6" s="626"/>
      <c r="DP6" s="627"/>
      <c r="DQ6" s="631">
        <v>216699</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16000</v>
      </c>
      <c r="S7" s="626"/>
      <c r="T7" s="626"/>
      <c r="U7" s="626"/>
      <c r="V7" s="626"/>
      <c r="W7" s="626"/>
      <c r="X7" s="626"/>
      <c r="Y7" s="627"/>
      <c r="Z7" s="685">
        <v>0</v>
      </c>
      <c r="AA7" s="685"/>
      <c r="AB7" s="685"/>
      <c r="AC7" s="685"/>
      <c r="AD7" s="686">
        <v>16000</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4946773</v>
      </c>
      <c r="BH7" s="626"/>
      <c r="BI7" s="626"/>
      <c r="BJ7" s="626"/>
      <c r="BK7" s="626"/>
      <c r="BL7" s="626"/>
      <c r="BM7" s="626"/>
      <c r="BN7" s="627"/>
      <c r="BO7" s="685">
        <v>45.7</v>
      </c>
      <c r="BP7" s="685"/>
      <c r="BQ7" s="685"/>
      <c r="BR7" s="685"/>
      <c r="BS7" s="686">
        <v>167851</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4356948</v>
      </c>
      <c r="CS7" s="626"/>
      <c r="CT7" s="626"/>
      <c r="CU7" s="626"/>
      <c r="CV7" s="626"/>
      <c r="CW7" s="626"/>
      <c r="CX7" s="626"/>
      <c r="CY7" s="627"/>
      <c r="CZ7" s="685">
        <v>12.6</v>
      </c>
      <c r="DA7" s="685"/>
      <c r="DB7" s="685"/>
      <c r="DC7" s="685"/>
      <c r="DD7" s="631">
        <v>52344</v>
      </c>
      <c r="DE7" s="626"/>
      <c r="DF7" s="626"/>
      <c r="DG7" s="626"/>
      <c r="DH7" s="626"/>
      <c r="DI7" s="626"/>
      <c r="DJ7" s="626"/>
      <c r="DK7" s="626"/>
      <c r="DL7" s="626"/>
      <c r="DM7" s="626"/>
      <c r="DN7" s="626"/>
      <c r="DO7" s="626"/>
      <c r="DP7" s="627"/>
      <c r="DQ7" s="631">
        <v>3720967</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32033</v>
      </c>
      <c r="S8" s="626"/>
      <c r="T8" s="626"/>
      <c r="U8" s="626"/>
      <c r="V8" s="626"/>
      <c r="W8" s="626"/>
      <c r="X8" s="626"/>
      <c r="Y8" s="627"/>
      <c r="Z8" s="685">
        <v>0.1</v>
      </c>
      <c r="AA8" s="685"/>
      <c r="AB8" s="685"/>
      <c r="AC8" s="685"/>
      <c r="AD8" s="686">
        <v>32033</v>
      </c>
      <c r="AE8" s="686"/>
      <c r="AF8" s="686"/>
      <c r="AG8" s="686"/>
      <c r="AH8" s="686"/>
      <c r="AI8" s="686"/>
      <c r="AJ8" s="686"/>
      <c r="AK8" s="686"/>
      <c r="AL8" s="628">
        <v>0.2</v>
      </c>
      <c r="AM8" s="629"/>
      <c r="AN8" s="629"/>
      <c r="AO8" s="687"/>
      <c r="AP8" s="620" t="s">
        <v>237</v>
      </c>
      <c r="AQ8" s="621"/>
      <c r="AR8" s="621"/>
      <c r="AS8" s="621"/>
      <c r="AT8" s="621"/>
      <c r="AU8" s="621"/>
      <c r="AV8" s="621"/>
      <c r="AW8" s="621"/>
      <c r="AX8" s="621"/>
      <c r="AY8" s="621"/>
      <c r="AZ8" s="621"/>
      <c r="BA8" s="621"/>
      <c r="BB8" s="621"/>
      <c r="BC8" s="621"/>
      <c r="BD8" s="621"/>
      <c r="BE8" s="621"/>
      <c r="BF8" s="622"/>
      <c r="BG8" s="623">
        <v>149413</v>
      </c>
      <c r="BH8" s="626"/>
      <c r="BI8" s="626"/>
      <c r="BJ8" s="626"/>
      <c r="BK8" s="626"/>
      <c r="BL8" s="626"/>
      <c r="BM8" s="626"/>
      <c r="BN8" s="627"/>
      <c r="BO8" s="685">
        <v>1.4</v>
      </c>
      <c r="BP8" s="685"/>
      <c r="BQ8" s="685"/>
      <c r="BR8" s="685"/>
      <c r="BS8" s="631" t="s">
        <v>238</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10142382</v>
      </c>
      <c r="CS8" s="626"/>
      <c r="CT8" s="626"/>
      <c r="CU8" s="626"/>
      <c r="CV8" s="626"/>
      <c r="CW8" s="626"/>
      <c r="CX8" s="626"/>
      <c r="CY8" s="627"/>
      <c r="CZ8" s="685">
        <v>29.4</v>
      </c>
      <c r="DA8" s="685"/>
      <c r="DB8" s="685"/>
      <c r="DC8" s="685"/>
      <c r="DD8" s="631">
        <v>170299</v>
      </c>
      <c r="DE8" s="626"/>
      <c r="DF8" s="626"/>
      <c r="DG8" s="626"/>
      <c r="DH8" s="626"/>
      <c r="DI8" s="626"/>
      <c r="DJ8" s="626"/>
      <c r="DK8" s="626"/>
      <c r="DL8" s="626"/>
      <c r="DM8" s="626"/>
      <c r="DN8" s="626"/>
      <c r="DO8" s="626"/>
      <c r="DP8" s="627"/>
      <c r="DQ8" s="631">
        <v>5763505</v>
      </c>
      <c r="DR8" s="626"/>
      <c r="DS8" s="626"/>
      <c r="DT8" s="626"/>
      <c r="DU8" s="626"/>
      <c r="DV8" s="626"/>
      <c r="DW8" s="626"/>
      <c r="DX8" s="626"/>
      <c r="DY8" s="626"/>
      <c r="DZ8" s="626"/>
      <c r="EA8" s="626"/>
      <c r="EB8" s="626"/>
      <c r="EC8" s="666"/>
    </row>
    <row r="9" spans="2:143" ht="11.25" customHeight="1" x14ac:dyDescent="0.15">
      <c r="B9" s="620" t="s">
        <v>240</v>
      </c>
      <c r="C9" s="621"/>
      <c r="D9" s="621"/>
      <c r="E9" s="621"/>
      <c r="F9" s="621"/>
      <c r="G9" s="621"/>
      <c r="H9" s="621"/>
      <c r="I9" s="621"/>
      <c r="J9" s="621"/>
      <c r="K9" s="621"/>
      <c r="L9" s="621"/>
      <c r="M9" s="621"/>
      <c r="N9" s="621"/>
      <c r="O9" s="621"/>
      <c r="P9" s="621"/>
      <c r="Q9" s="622"/>
      <c r="R9" s="623">
        <v>24867</v>
      </c>
      <c r="S9" s="626"/>
      <c r="T9" s="626"/>
      <c r="U9" s="626"/>
      <c r="V9" s="626"/>
      <c r="W9" s="626"/>
      <c r="X9" s="626"/>
      <c r="Y9" s="627"/>
      <c r="Z9" s="685">
        <v>0.1</v>
      </c>
      <c r="AA9" s="685"/>
      <c r="AB9" s="685"/>
      <c r="AC9" s="685"/>
      <c r="AD9" s="686">
        <v>24867</v>
      </c>
      <c r="AE9" s="686"/>
      <c r="AF9" s="686"/>
      <c r="AG9" s="686"/>
      <c r="AH9" s="686"/>
      <c r="AI9" s="686"/>
      <c r="AJ9" s="686"/>
      <c r="AK9" s="686"/>
      <c r="AL9" s="628">
        <v>0.1</v>
      </c>
      <c r="AM9" s="629"/>
      <c r="AN9" s="629"/>
      <c r="AO9" s="687"/>
      <c r="AP9" s="620" t="s">
        <v>241</v>
      </c>
      <c r="AQ9" s="621"/>
      <c r="AR9" s="621"/>
      <c r="AS9" s="621"/>
      <c r="AT9" s="621"/>
      <c r="AU9" s="621"/>
      <c r="AV9" s="621"/>
      <c r="AW9" s="621"/>
      <c r="AX9" s="621"/>
      <c r="AY9" s="621"/>
      <c r="AZ9" s="621"/>
      <c r="BA9" s="621"/>
      <c r="BB9" s="621"/>
      <c r="BC9" s="621"/>
      <c r="BD9" s="621"/>
      <c r="BE9" s="621"/>
      <c r="BF9" s="622"/>
      <c r="BG9" s="623">
        <v>3693899</v>
      </c>
      <c r="BH9" s="626"/>
      <c r="BI9" s="626"/>
      <c r="BJ9" s="626"/>
      <c r="BK9" s="626"/>
      <c r="BL9" s="626"/>
      <c r="BM9" s="626"/>
      <c r="BN9" s="627"/>
      <c r="BO9" s="685">
        <v>34.200000000000003</v>
      </c>
      <c r="BP9" s="685"/>
      <c r="BQ9" s="685"/>
      <c r="BR9" s="685"/>
      <c r="BS9" s="631" t="s">
        <v>232</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2138527</v>
      </c>
      <c r="CS9" s="626"/>
      <c r="CT9" s="626"/>
      <c r="CU9" s="626"/>
      <c r="CV9" s="626"/>
      <c r="CW9" s="626"/>
      <c r="CX9" s="626"/>
      <c r="CY9" s="627"/>
      <c r="CZ9" s="685">
        <v>6.2</v>
      </c>
      <c r="DA9" s="685"/>
      <c r="DB9" s="685"/>
      <c r="DC9" s="685"/>
      <c r="DD9" s="631">
        <v>6610</v>
      </c>
      <c r="DE9" s="626"/>
      <c r="DF9" s="626"/>
      <c r="DG9" s="626"/>
      <c r="DH9" s="626"/>
      <c r="DI9" s="626"/>
      <c r="DJ9" s="626"/>
      <c r="DK9" s="626"/>
      <c r="DL9" s="626"/>
      <c r="DM9" s="626"/>
      <c r="DN9" s="626"/>
      <c r="DO9" s="626"/>
      <c r="DP9" s="627"/>
      <c r="DQ9" s="631">
        <v>2003731</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238</v>
      </c>
      <c r="S10" s="626"/>
      <c r="T10" s="626"/>
      <c r="U10" s="626"/>
      <c r="V10" s="626"/>
      <c r="W10" s="626"/>
      <c r="X10" s="626"/>
      <c r="Y10" s="627"/>
      <c r="Z10" s="685" t="s">
        <v>232</v>
      </c>
      <c r="AA10" s="685"/>
      <c r="AB10" s="685"/>
      <c r="AC10" s="685"/>
      <c r="AD10" s="686" t="s">
        <v>232</v>
      </c>
      <c r="AE10" s="686"/>
      <c r="AF10" s="686"/>
      <c r="AG10" s="686"/>
      <c r="AH10" s="686"/>
      <c r="AI10" s="686"/>
      <c r="AJ10" s="686"/>
      <c r="AK10" s="686"/>
      <c r="AL10" s="628" t="s">
        <v>238</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254726</v>
      </c>
      <c r="BH10" s="626"/>
      <c r="BI10" s="626"/>
      <c r="BJ10" s="626"/>
      <c r="BK10" s="626"/>
      <c r="BL10" s="626"/>
      <c r="BM10" s="626"/>
      <c r="BN10" s="627"/>
      <c r="BO10" s="685">
        <v>2.4</v>
      </c>
      <c r="BP10" s="685"/>
      <c r="BQ10" s="685"/>
      <c r="BR10" s="685"/>
      <c r="BS10" s="631" t="s">
        <v>232</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39159</v>
      </c>
      <c r="CS10" s="626"/>
      <c r="CT10" s="626"/>
      <c r="CU10" s="626"/>
      <c r="CV10" s="626"/>
      <c r="CW10" s="626"/>
      <c r="CX10" s="626"/>
      <c r="CY10" s="627"/>
      <c r="CZ10" s="685">
        <v>0.1</v>
      </c>
      <c r="DA10" s="685"/>
      <c r="DB10" s="685"/>
      <c r="DC10" s="685"/>
      <c r="DD10" s="631" t="s">
        <v>238</v>
      </c>
      <c r="DE10" s="626"/>
      <c r="DF10" s="626"/>
      <c r="DG10" s="626"/>
      <c r="DH10" s="626"/>
      <c r="DI10" s="626"/>
      <c r="DJ10" s="626"/>
      <c r="DK10" s="626"/>
      <c r="DL10" s="626"/>
      <c r="DM10" s="626"/>
      <c r="DN10" s="626"/>
      <c r="DO10" s="626"/>
      <c r="DP10" s="627"/>
      <c r="DQ10" s="631">
        <v>37221</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238</v>
      </c>
      <c r="S11" s="626"/>
      <c r="T11" s="626"/>
      <c r="U11" s="626"/>
      <c r="V11" s="626"/>
      <c r="W11" s="626"/>
      <c r="X11" s="626"/>
      <c r="Y11" s="627"/>
      <c r="Z11" s="685" t="s">
        <v>232</v>
      </c>
      <c r="AA11" s="685"/>
      <c r="AB11" s="685"/>
      <c r="AC11" s="685"/>
      <c r="AD11" s="686" t="s">
        <v>232</v>
      </c>
      <c r="AE11" s="686"/>
      <c r="AF11" s="686"/>
      <c r="AG11" s="686"/>
      <c r="AH11" s="686"/>
      <c r="AI11" s="686"/>
      <c r="AJ11" s="686"/>
      <c r="AK11" s="686"/>
      <c r="AL11" s="628" t="s">
        <v>238</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848735</v>
      </c>
      <c r="BH11" s="626"/>
      <c r="BI11" s="626"/>
      <c r="BJ11" s="626"/>
      <c r="BK11" s="626"/>
      <c r="BL11" s="626"/>
      <c r="BM11" s="626"/>
      <c r="BN11" s="627"/>
      <c r="BO11" s="685">
        <v>7.8</v>
      </c>
      <c r="BP11" s="685"/>
      <c r="BQ11" s="685"/>
      <c r="BR11" s="685"/>
      <c r="BS11" s="631">
        <v>167851</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957839</v>
      </c>
      <c r="CS11" s="626"/>
      <c r="CT11" s="626"/>
      <c r="CU11" s="626"/>
      <c r="CV11" s="626"/>
      <c r="CW11" s="626"/>
      <c r="CX11" s="626"/>
      <c r="CY11" s="627"/>
      <c r="CZ11" s="685">
        <v>2.8</v>
      </c>
      <c r="DA11" s="685"/>
      <c r="DB11" s="685"/>
      <c r="DC11" s="685"/>
      <c r="DD11" s="631">
        <v>230343</v>
      </c>
      <c r="DE11" s="626"/>
      <c r="DF11" s="626"/>
      <c r="DG11" s="626"/>
      <c r="DH11" s="626"/>
      <c r="DI11" s="626"/>
      <c r="DJ11" s="626"/>
      <c r="DK11" s="626"/>
      <c r="DL11" s="626"/>
      <c r="DM11" s="626"/>
      <c r="DN11" s="626"/>
      <c r="DO11" s="626"/>
      <c r="DP11" s="627"/>
      <c r="DQ11" s="631">
        <v>434551</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1580441</v>
      </c>
      <c r="S12" s="626"/>
      <c r="T12" s="626"/>
      <c r="U12" s="626"/>
      <c r="V12" s="626"/>
      <c r="W12" s="626"/>
      <c r="X12" s="626"/>
      <c r="Y12" s="627"/>
      <c r="Z12" s="685">
        <v>4.5</v>
      </c>
      <c r="AA12" s="685"/>
      <c r="AB12" s="685"/>
      <c r="AC12" s="685"/>
      <c r="AD12" s="686">
        <v>1580441</v>
      </c>
      <c r="AE12" s="686"/>
      <c r="AF12" s="686"/>
      <c r="AG12" s="686"/>
      <c r="AH12" s="686"/>
      <c r="AI12" s="686"/>
      <c r="AJ12" s="686"/>
      <c r="AK12" s="686"/>
      <c r="AL12" s="628">
        <v>8.1999999999999993</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5089010</v>
      </c>
      <c r="BH12" s="626"/>
      <c r="BI12" s="626"/>
      <c r="BJ12" s="626"/>
      <c r="BK12" s="626"/>
      <c r="BL12" s="626"/>
      <c r="BM12" s="626"/>
      <c r="BN12" s="627"/>
      <c r="BO12" s="685">
        <v>47</v>
      </c>
      <c r="BP12" s="685"/>
      <c r="BQ12" s="685"/>
      <c r="BR12" s="685"/>
      <c r="BS12" s="631" t="s">
        <v>238</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2495254</v>
      </c>
      <c r="CS12" s="626"/>
      <c r="CT12" s="626"/>
      <c r="CU12" s="626"/>
      <c r="CV12" s="626"/>
      <c r="CW12" s="626"/>
      <c r="CX12" s="626"/>
      <c r="CY12" s="627"/>
      <c r="CZ12" s="685">
        <v>7.2</v>
      </c>
      <c r="DA12" s="685"/>
      <c r="DB12" s="685"/>
      <c r="DC12" s="685"/>
      <c r="DD12" s="631">
        <v>1260022</v>
      </c>
      <c r="DE12" s="626"/>
      <c r="DF12" s="626"/>
      <c r="DG12" s="626"/>
      <c r="DH12" s="626"/>
      <c r="DI12" s="626"/>
      <c r="DJ12" s="626"/>
      <c r="DK12" s="626"/>
      <c r="DL12" s="626"/>
      <c r="DM12" s="626"/>
      <c r="DN12" s="626"/>
      <c r="DO12" s="626"/>
      <c r="DP12" s="627"/>
      <c r="DQ12" s="631">
        <v>879403</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t="s">
        <v>238</v>
      </c>
      <c r="S13" s="626"/>
      <c r="T13" s="626"/>
      <c r="U13" s="626"/>
      <c r="V13" s="626"/>
      <c r="W13" s="626"/>
      <c r="X13" s="626"/>
      <c r="Y13" s="627"/>
      <c r="Z13" s="685" t="s">
        <v>238</v>
      </c>
      <c r="AA13" s="685"/>
      <c r="AB13" s="685"/>
      <c r="AC13" s="685"/>
      <c r="AD13" s="686" t="s">
        <v>238</v>
      </c>
      <c r="AE13" s="686"/>
      <c r="AF13" s="686"/>
      <c r="AG13" s="686"/>
      <c r="AH13" s="686"/>
      <c r="AI13" s="686"/>
      <c r="AJ13" s="686"/>
      <c r="AK13" s="686"/>
      <c r="AL13" s="628" t="s">
        <v>238</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5084229</v>
      </c>
      <c r="BH13" s="626"/>
      <c r="BI13" s="626"/>
      <c r="BJ13" s="626"/>
      <c r="BK13" s="626"/>
      <c r="BL13" s="626"/>
      <c r="BM13" s="626"/>
      <c r="BN13" s="627"/>
      <c r="BO13" s="685">
        <v>47</v>
      </c>
      <c r="BP13" s="685"/>
      <c r="BQ13" s="685"/>
      <c r="BR13" s="685"/>
      <c r="BS13" s="631" t="s">
        <v>238</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4045967</v>
      </c>
      <c r="CS13" s="626"/>
      <c r="CT13" s="626"/>
      <c r="CU13" s="626"/>
      <c r="CV13" s="626"/>
      <c r="CW13" s="626"/>
      <c r="CX13" s="626"/>
      <c r="CY13" s="627"/>
      <c r="CZ13" s="685">
        <v>11.7</v>
      </c>
      <c r="DA13" s="685"/>
      <c r="DB13" s="685"/>
      <c r="DC13" s="685"/>
      <c r="DD13" s="631">
        <v>1582949</v>
      </c>
      <c r="DE13" s="626"/>
      <c r="DF13" s="626"/>
      <c r="DG13" s="626"/>
      <c r="DH13" s="626"/>
      <c r="DI13" s="626"/>
      <c r="DJ13" s="626"/>
      <c r="DK13" s="626"/>
      <c r="DL13" s="626"/>
      <c r="DM13" s="626"/>
      <c r="DN13" s="626"/>
      <c r="DO13" s="626"/>
      <c r="DP13" s="627"/>
      <c r="DQ13" s="631">
        <v>2945415</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238</v>
      </c>
      <c r="S14" s="626"/>
      <c r="T14" s="626"/>
      <c r="U14" s="626"/>
      <c r="V14" s="626"/>
      <c r="W14" s="626"/>
      <c r="X14" s="626"/>
      <c r="Y14" s="627"/>
      <c r="Z14" s="685" t="s">
        <v>232</v>
      </c>
      <c r="AA14" s="685"/>
      <c r="AB14" s="685"/>
      <c r="AC14" s="685"/>
      <c r="AD14" s="686" t="s">
        <v>232</v>
      </c>
      <c r="AE14" s="686"/>
      <c r="AF14" s="686"/>
      <c r="AG14" s="686"/>
      <c r="AH14" s="686"/>
      <c r="AI14" s="686"/>
      <c r="AJ14" s="686"/>
      <c r="AK14" s="686"/>
      <c r="AL14" s="628" t="s">
        <v>232</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256591</v>
      </c>
      <c r="BH14" s="626"/>
      <c r="BI14" s="626"/>
      <c r="BJ14" s="626"/>
      <c r="BK14" s="626"/>
      <c r="BL14" s="626"/>
      <c r="BM14" s="626"/>
      <c r="BN14" s="627"/>
      <c r="BO14" s="685">
        <v>2.4</v>
      </c>
      <c r="BP14" s="685"/>
      <c r="BQ14" s="685"/>
      <c r="BR14" s="685"/>
      <c r="BS14" s="631" t="s">
        <v>232</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1620448</v>
      </c>
      <c r="CS14" s="626"/>
      <c r="CT14" s="626"/>
      <c r="CU14" s="626"/>
      <c r="CV14" s="626"/>
      <c r="CW14" s="626"/>
      <c r="CX14" s="626"/>
      <c r="CY14" s="627"/>
      <c r="CZ14" s="685">
        <v>4.7</v>
      </c>
      <c r="DA14" s="685"/>
      <c r="DB14" s="685"/>
      <c r="DC14" s="685"/>
      <c r="DD14" s="631">
        <v>7470</v>
      </c>
      <c r="DE14" s="626"/>
      <c r="DF14" s="626"/>
      <c r="DG14" s="626"/>
      <c r="DH14" s="626"/>
      <c r="DI14" s="626"/>
      <c r="DJ14" s="626"/>
      <c r="DK14" s="626"/>
      <c r="DL14" s="626"/>
      <c r="DM14" s="626"/>
      <c r="DN14" s="626"/>
      <c r="DO14" s="626"/>
      <c r="DP14" s="627"/>
      <c r="DQ14" s="631">
        <v>1610555</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90326</v>
      </c>
      <c r="S15" s="626"/>
      <c r="T15" s="626"/>
      <c r="U15" s="626"/>
      <c r="V15" s="626"/>
      <c r="W15" s="626"/>
      <c r="X15" s="626"/>
      <c r="Y15" s="627"/>
      <c r="Z15" s="685">
        <v>0.3</v>
      </c>
      <c r="AA15" s="685"/>
      <c r="AB15" s="685"/>
      <c r="AC15" s="685"/>
      <c r="AD15" s="686">
        <v>90326</v>
      </c>
      <c r="AE15" s="686"/>
      <c r="AF15" s="686"/>
      <c r="AG15" s="686"/>
      <c r="AH15" s="686"/>
      <c r="AI15" s="686"/>
      <c r="AJ15" s="686"/>
      <c r="AK15" s="686"/>
      <c r="AL15" s="628">
        <v>0.5</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523910</v>
      </c>
      <c r="BH15" s="626"/>
      <c r="BI15" s="626"/>
      <c r="BJ15" s="626"/>
      <c r="BK15" s="626"/>
      <c r="BL15" s="626"/>
      <c r="BM15" s="626"/>
      <c r="BN15" s="627"/>
      <c r="BO15" s="685">
        <v>4.8</v>
      </c>
      <c r="BP15" s="685"/>
      <c r="BQ15" s="685"/>
      <c r="BR15" s="685"/>
      <c r="BS15" s="631" t="s">
        <v>232</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4177650</v>
      </c>
      <c r="CS15" s="626"/>
      <c r="CT15" s="626"/>
      <c r="CU15" s="626"/>
      <c r="CV15" s="626"/>
      <c r="CW15" s="626"/>
      <c r="CX15" s="626"/>
      <c r="CY15" s="627"/>
      <c r="CZ15" s="685">
        <v>12.1</v>
      </c>
      <c r="DA15" s="685"/>
      <c r="DB15" s="685"/>
      <c r="DC15" s="685"/>
      <c r="DD15" s="631">
        <v>1600917</v>
      </c>
      <c r="DE15" s="626"/>
      <c r="DF15" s="626"/>
      <c r="DG15" s="626"/>
      <c r="DH15" s="626"/>
      <c r="DI15" s="626"/>
      <c r="DJ15" s="626"/>
      <c r="DK15" s="626"/>
      <c r="DL15" s="626"/>
      <c r="DM15" s="626"/>
      <c r="DN15" s="626"/>
      <c r="DO15" s="626"/>
      <c r="DP15" s="627"/>
      <c r="DQ15" s="631">
        <v>2447328</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232</v>
      </c>
      <c r="S16" s="626"/>
      <c r="T16" s="626"/>
      <c r="U16" s="626"/>
      <c r="V16" s="626"/>
      <c r="W16" s="626"/>
      <c r="X16" s="626"/>
      <c r="Y16" s="627"/>
      <c r="Z16" s="685" t="s">
        <v>238</v>
      </c>
      <c r="AA16" s="685"/>
      <c r="AB16" s="685"/>
      <c r="AC16" s="685"/>
      <c r="AD16" s="686" t="s">
        <v>232</v>
      </c>
      <c r="AE16" s="686"/>
      <c r="AF16" s="686"/>
      <c r="AG16" s="686"/>
      <c r="AH16" s="686"/>
      <c r="AI16" s="686"/>
      <c r="AJ16" s="686"/>
      <c r="AK16" s="686"/>
      <c r="AL16" s="628" t="s">
        <v>232</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238</v>
      </c>
      <c r="BH16" s="626"/>
      <c r="BI16" s="626"/>
      <c r="BJ16" s="626"/>
      <c r="BK16" s="626"/>
      <c r="BL16" s="626"/>
      <c r="BM16" s="626"/>
      <c r="BN16" s="627"/>
      <c r="BO16" s="685" t="s">
        <v>232</v>
      </c>
      <c r="BP16" s="685"/>
      <c r="BQ16" s="685"/>
      <c r="BR16" s="685"/>
      <c r="BS16" s="631" t="s">
        <v>238</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29591</v>
      </c>
      <c r="CS16" s="626"/>
      <c r="CT16" s="626"/>
      <c r="CU16" s="626"/>
      <c r="CV16" s="626"/>
      <c r="CW16" s="626"/>
      <c r="CX16" s="626"/>
      <c r="CY16" s="627"/>
      <c r="CZ16" s="685">
        <v>0.1</v>
      </c>
      <c r="DA16" s="685"/>
      <c r="DB16" s="685"/>
      <c r="DC16" s="685"/>
      <c r="DD16" s="631" t="s">
        <v>238</v>
      </c>
      <c r="DE16" s="626"/>
      <c r="DF16" s="626"/>
      <c r="DG16" s="626"/>
      <c r="DH16" s="626"/>
      <c r="DI16" s="626"/>
      <c r="DJ16" s="626"/>
      <c r="DK16" s="626"/>
      <c r="DL16" s="626"/>
      <c r="DM16" s="626"/>
      <c r="DN16" s="626"/>
      <c r="DO16" s="626"/>
      <c r="DP16" s="627"/>
      <c r="DQ16" s="631">
        <v>5</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65977</v>
      </c>
      <c r="S17" s="626"/>
      <c r="T17" s="626"/>
      <c r="U17" s="626"/>
      <c r="V17" s="626"/>
      <c r="W17" s="626"/>
      <c r="X17" s="626"/>
      <c r="Y17" s="627"/>
      <c r="Z17" s="685">
        <v>0.2</v>
      </c>
      <c r="AA17" s="685"/>
      <c r="AB17" s="685"/>
      <c r="AC17" s="685"/>
      <c r="AD17" s="686">
        <v>65977</v>
      </c>
      <c r="AE17" s="686"/>
      <c r="AF17" s="686"/>
      <c r="AG17" s="686"/>
      <c r="AH17" s="686"/>
      <c r="AI17" s="686"/>
      <c r="AJ17" s="686"/>
      <c r="AK17" s="686"/>
      <c r="AL17" s="628">
        <v>0.3</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238</v>
      </c>
      <c r="BH17" s="626"/>
      <c r="BI17" s="626"/>
      <c r="BJ17" s="626"/>
      <c r="BK17" s="626"/>
      <c r="BL17" s="626"/>
      <c r="BM17" s="626"/>
      <c r="BN17" s="627"/>
      <c r="BO17" s="685" t="s">
        <v>238</v>
      </c>
      <c r="BP17" s="685"/>
      <c r="BQ17" s="685"/>
      <c r="BR17" s="685"/>
      <c r="BS17" s="631" t="s">
        <v>238</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4252765</v>
      </c>
      <c r="CS17" s="626"/>
      <c r="CT17" s="626"/>
      <c r="CU17" s="626"/>
      <c r="CV17" s="626"/>
      <c r="CW17" s="626"/>
      <c r="CX17" s="626"/>
      <c r="CY17" s="627"/>
      <c r="CZ17" s="685">
        <v>12.3</v>
      </c>
      <c r="DA17" s="685"/>
      <c r="DB17" s="685"/>
      <c r="DC17" s="685"/>
      <c r="DD17" s="631" t="s">
        <v>232</v>
      </c>
      <c r="DE17" s="626"/>
      <c r="DF17" s="626"/>
      <c r="DG17" s="626"/>
      <c r="DH17" s="626"/>
      <c r="DI17" s="626"/>
      <c r="DJ17" s="626"/>
      <c r="DK17" s="626"/>
      <c r="DL17" s="626"/>
      <c r="DM17" s="626"/>
      <c r="DN17" s="626"/>
      <c r="DO17" s="626"/>
      <c r="DP17" s="627"/>
      <c r="DQ17" s="631">
        <v>4228982</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7221373</v>
      </c>
      <c r="S18" s="626"/>
      <c r="T18" s="626"/>
      <c r="U18" s="626"/>
      <c r="V18" s="626"/>
      <c r="W18" s="626"/>
      <c r="X18" s="626"/>
      <c r="Y18" s="627"/>
      <c r="Z18" s="685">
        <v>20.5</v>
      </c>
      <c r="AA18" s="685"/>
      <c r="AB18" s="685"/>
      <c r="AC18" s="685"/>
      <c r="AD18" s="686">
        <v>6141338</v>
      </c>
      <c r="AE18" s="686"/>
      <c r="AF18" s="686"/>
      <c r="AG18" s="686"/>
      <c r="AH18" s="686"/>
      <c r="AI18" s="686"/>
      <c r="AJ18" s="686"/>
      <c r="AK18" s="686"/>
      <c r="AL18" s="628">
        <v>32</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238</v>
      </c>
      <c r="BH18" s="626"/>
      <c r="BI18" s="626"/>
      <c r="BJ18" s="626"/>
      <c r="BK18" s="626"/>
      <c r="BL18" s="626"/>
      <c r="BM18" s="626"/>
      <c r="BN18" s="627"/>
      <c r="BO18" s="685" t="s">
        <v>232</v>
      </c>
      <c r="BP18" s="685"/>
      <c r="BQ18" s="685"/>
      <c r="BR18" s="685"/>
      <c r="BS18" s="631" t="s">
        <v>232</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238</v>
      </c>
      <c r="CS18" s="626"/>
      <c r="CT18" s="626"/>
      <c r="CU18" s="626"/>
      <c r="CV18" s="626"/>
      <c r="CW18" s="626"/>
      <c r="CX18" s="626"/>
      <c r="CY18" s="627"/>
      <c r="CZ18" s="685" t="s">
        <v>232</v>
      </c>
      <c r="DA18" s="685"/>
      <c r="DB18" s="685"/>
      <c r="DC18" s="685"/>
      <c r="DD18" s="631" t="s">
        <v>232</v>
      </c>
      <c r="DE18" s="626"/>
      <c r="DF18" s="626"/>
      <c r="DG18" s="626"/>
      <c r="DH18" s="626"/>
      <c r="DI18" s="626"/>
      <c r="DJ18" s="626"/>
      <c r="DK18" s="626"/>
      <c r="DL18" s="626"/>
      <c r="DM18" s="626"/>
      <c r="DN18" s="626"/>
      <c r="DO18" s="626"/>
      <c r="DP18" s="627"/>
      <c r="DQ18" s="631" t="s">
        <v>238</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6141338</v>
      </c>
      <c r="S19" s="626"/>
      <c r="T19" s="626"/>
      <c r="U19" s="626"/>
      <c r="V19" s="626"/>
      <c r="W19" s="626"/>
      <c r="X19" s="626"/>
      <c r="Y19" s="627"/>
      <c r="Z19" s="685">
        <v>17.5</v>
      </c>
      <c r="AA19" s="685"/>
      <c r="AB19" s="685"/>
      <c r="AC19" s="685"/>
      <c r="AD19" s="686">
        <v>6141338</v>
      </c>
      <c r="AE19" s="686"/>
      <c r="AF19" s="686"/>
      <c r="AG19" s="686"/>
      <c r="AH19" s="686"/>
      <c r="AI19" s="686"/>
      <c r="AJ19" s="686"/>
      <c r="AK19" s="686"/>
      <c r="AL19" s="628">
        <v>32</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t="s">
        <v>232</v>
      </c>
      <c r="BH19" s="626"/>
      <c r="BI19" s="626"/>
      <c r="BJ19" s="626"/>
      <c r="BK19" s="626"/>
      <c r="BL19" s="626"/>
      <c r="BM19" s="626"/>
      <c r="BN19" s="627"/>
      <c r="BO19" s="685" t="s">
        <v>232</v>
      </c>
      <c r="BP19" s="685"/>
      <c r="BQ19" s="685"/>
      <c r="BR19" s="685"/>
      <c r="BS19" s="631" t="s">
        <v>232</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232</v>
      </c>
      <c r="CS19" s="626"/>
      <c r="CT19" s="626"/>
      <c r="CU19" s="626"/>
      <c r="CV19" s="626"/>
      <c r="CW19" s="626"/>
      <c r="CX19" s="626"/>
      <c r="CY19" s="627"/>
      <c r="CZ19" s="685" t="s">
        <v>232</v>
      </c>
      <c r="DA19" s="685"/>
      <c r="DB19" s="685"/>
      <c r="DC19" s="685"/>
      <c r="DD19" s="631" t="s">
        <v>232</v>
      </c>
      <c r="DE19" s="626"/>
      <c r="DF19" s="626"/>
      <c r="DG19" s="626"/>
      <c r="DH19" s="626"/>
      <c r="DI19" s="626"/>
      <c r="DJ19" s="626"/>
      <c r="DK19" s="626"/>
      <c r="DL19" s="626"/>
      <c r="DM19" s="626"/>
      <c r="DN19" s="626"/>
      <c r="DO19" s="626"/>
      <c r="DP19" s="627"/>
      <c r="DQ19" s="631" t="s">
        <v>232</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1079976</v>
      </c>
      <c r="S20" s="626"/>
      <c r="T20" s="626"/>
      <c r="U20" s="626"/>
      <c r="V20" s="626"/>
      <c r="W20" s="626"/>
      <c r="X20" s="626"/>
      <c r="Y20" s="627"/>
      <c r="Z20" s="685">
        <v>3.1</v>
      </c>
      <c r="AA20" s="685"/>
      <c r="AB20" s="685"/>
      <c r="AC20" s="685"/>
      <c r="AD20" s="686" t="s">
        <v>238</v>
      </c>
      <c r="AE20" s="686"/>
      <c r="AF20" s="686"/>
      <c r="AG20" s="686"/>
      <c r="AH20" s="686"/>
      <c r="AI20" s="686"/>
      <c r="AJ20" s="686"/>
      <c r="AK20" s="686"/>
      <c r="AL20" s="628" t="s">
        <v>238</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t="s">
        <v>238</v>
      </c>
      <c r="BH20" s="626"/>
      <c r="BI20" s="626"/>
      <c r="BJ20" s="626"/>
      <c r="BK20" s="626"/>
      <c r="BL20" s="626"/>
      <c r="BM20" s="626"/>
      <c r="BN20" s="627"/>
      <c r="BO20" s="685" t="s">
        <v>238</v>
      </c>
      <c r="BP20" s="685"/>
      <c r="BQ20" s="685"/>
      <c r="BR20" s="685"/>
      <c r="BS20" s="631" t="s">
        <v>238</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34473229</v>
      </c>
      <c r="CS20" s="626"/>
      <c r="CT20" s="626"/>
      <c r="CU20" s="626"/>
      <c r="CV20" s="626"/>
      <c r="CW20" s="626"/>
      <c r="CX20" s="626"/>
      <c r="CY20" s="627"/>
      <c r="CZ20" s="685">
        <v>100</v>
      </c>
      <c r="DA20" s="685"/>
      <c r="DB20" s="685"/>
      <c r="DC20" s="685"/>
      <c r="DD20" s="631">
        <v>4910954</v>
      </c>
      <c r="DE20" s="626"/>
      <c r="DF20" s="626"/>
      <c r="DG20" s="626"/>
      <c r="DH20" s="626"/>
      <c r="DI20" s="626"/>
      <c r="DJ20" s="626"/>
      <c r="DK20" s="626"/>
      <c r="DL20" s="626"/>
      <c r="DM20" s="626"/>
      <c r="DN20" s="626"/>
      <c r="DO20" s="626"/>
      <c r="DP20" s="627"/>
      <c r="DQ20" s="631">
        <v>24288362</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v>59</v>
      </c>
      <c r="S21" s="626"/>
      <c r="T21" s="626"/>
      <c r="U21" s="626"/>
      <c r="V21" s="626"/>
      <c r="W21" s="626"/>
      <c r="X21" s="626"/>
      <c r="Y21" s="627"/>
      <c r="Z21" s="685">
        <v>0</v>
      </c>
      <c r="AA21" s="685"/>
      <c r="AB21" s="685"/>
      <c r="AC21" s="685"/>
      <c r="AD21" s="686" t="s">
        <v>238</v>
      </c>
      <c r="AE21" s="686"/>
      <c r="AF21" s="686"/>
      <c r="AG21" s="686"/>
      <c r="AH21" s="686"/>
      <c r="AI21" s="686"/>
      <c r="AJ21" s="686"/>
      <c r="AK21" s="686"/>
      <c r="AL21" s="628" t="s">
        <v>238</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t="s">
        <v>232</v>
      </c>
      <c r="BH21" s="626"/>
      <c r="BI21" s="626"/>
      <c r="BJ21" s="626"/>
      <c r="BK21" s="626"/>
      <c r="BL21" s="626"/>
      <c r="BM21" s="626"/>
      <c r="BN21" s="627"/>
      <c r="BO21" s="685" t="s">
        <v>238</v>
      </c>
      <c r="BP21" s="685"/>
      <c r="BQ21" s="685"/>
      <c r="BR21" s="685"/>
      <c r="BS21" s="631" t="s">
        <v>238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20192494</v>
      </c>
      <c r="S22" s="626"/>
      <c r="T22" s="626"/>
      <c r="U22" s="626"/>
      <c r="V22" s="626"/>
      <c r="W22" s="626"/>
      <c r="X22" s="626"/>
      <c r="Y22" s="627"/>
      <c r="Z22" s="685">
        <v>57.4</v>
      </c>
      <c r="AA22" s="685"/>
      <c r="AB22" s="685"/>
      <c r="AC22" s="685"/>
      <c r="AD22" s="686">
        <v>19112459</v>
      </c>
      <c r="AE22" s="686"/>
      <c r="AF22" s="686"/>
      <c r="AG22" s="686"/>
      <c r="AH22" s="686"/>
      <c r="AI22" s="686"/>
      <c r="AJ22" s="686"/>
      <c r="AK22" s="686"/>
      <c r="AL22" s="628">
        <v>99.6</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232</v>
      </c>
      <c r="BH22" s="626"/>
      <c r="BI22" s="626"/>
      <c r="BJ22" s="626"/>
      <c r="BK22" s="626"/>
      <c r="BL22" s="626"/>
      <c r="BM22" s="626"/>
      <c r="BN22" s="627"/>
      <c r="BO22" s="685" t="s">
        <v>232</v>
      </c>
      <c r="BP22" s="685"/>
      <c r="BQ22" s="685"/>
      <c r="BR22" s="685"/>
      <c r="BS22" s="631" t="s">
        <v>232</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10228</v>
      </c>
      <c r="S23" s="626"/>
      <c r="T23" s="626"/>
      <c r="U23" s="626"/>
      <c r="V23" s="626"/>
      <c r="W23" s="626"/>
      <c r="X23" s="626"/>
      <c r="Y23" s="627"/>
      <c r="Z23" s="685">
        <v>0</v>
      </c>
      <c r="AA23" s="685"/>
      <c r="AB23" s="685"/>
      <c r="AC23" s="685"/>
      <c r="AD23" s="686">
        <v>10228</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238</v>
      </c>
      <c r="BH23" s="626"/>
      <c r="BI23" s="626"/>
      <c r="BJ23" s="626"/>
      <c r="BK23" s="626"/>
      <c r="BL23" s="626"/>
      <c r="BM23" s="626"/>
      <c r="BN23" s="627"/>
      <c r="BO23" s="685" t="s">
        <v>238</v>
      </c>
      <c r="BP23" s="685"/>
      <c r="BQ23" s="685"/>
      <c r="BR23" s="685"/>
      <c r="BS23" s="631" t="s">
        <v>232</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155933</v>
      </c>
      <c r="S24" s="626"/>
      <c r="T24" s="626"/>
      <c r="U24" s="626"/>
      <c r="V24" s="626"/>
      <c r="W24" s="626"/>
      <c r="X24" s="626"/>
      <c r="Y24" s="627"/>
      <c r="Z24" s="685">
        <v>0.4</v>
      </c>
      <c r="AA24" s="685"/>
      <c r="AB24" s="685"/>
      <c r="AC24" s="685"/>
      <c r="AD24" s="686" t="s">
        <v>238</v>
      </c>
      <c r="AE24" s="686"/>
      <c r="AF24" s="686"/>
      <c r="AG24" s="686"/>
      <c r="AH24" s="686"/>
      <c r="AI24" s="686"/>
      <c r="AJ24" s="686"/>
      <c r="AK24" s="686"/>
      <c r="AL24" s="628" t="s">
        <v>238</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238</v>
      </c>
      <c r="BH24" s="626"/>
      <c r="BI24" s="626"/>
      <c r="BJ24" s="626"/>
      <c r="BK24" s="626"/>
      <c r="BL24" s="626"/>
      <c r="BM24" s="626"/>
      <c r="BN24" s="627"/>
      <c r="BO24" s="685" t="s">
        <v>232</v>
      </c>
      <c r="BP24" s="685"/>
      <c r="BQ24" s="685"/>
      <c r="BR24" s="685"/>
      <c r="BS24" s="631" t="s">
        <v>232</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13961333</v>
      </c>
      <c r="CS24" s="689"/>
      <c r="CT24" s="689"/>
      <c r="CU24" s="689"/>
      <c r="CV24" s="689"/>
      <c r="CW24" s="689"/>
      <c r="CX24" s="689"/>
      <c r="CY24" s="735"/>
      <c r="CZ24" s="736">
        <v>40.5</v>
      </c>
      <c r="DA24" s="705"/>
      <c r="DB24" s="705"/>
      <c r="DC24" s="739"/>
      <c r="DD24" s="734">
        <v>10247253</v>
      </c>
      <c r="DE24" s="689"/>
      <c r="DF24" s="689"/>
      <c r="DG24" s="689"/>
      <c r="DH24" s="689"/>
      <c r="DI24" s="689"/>
      <c r="DJ24" s="689"/>
      <c r="DK24" s="735"/>
      <c r="DL24" s="734">
        <v>9661856</v>
      </c>
      <c r="DM24" s="689"/>
      <c r="DN24" s="689"/>
      <c r="DO24" s="689"/>
      <c r="DP24" s="689"/>
      <c r="DQ24" s="689"/>
      <c r="DR24" s="689"/>
      <c r="DS24" s="689"/>
      <c r="DT24" s="689"/>
      <c r="DU24" s="689"/>
      <c r="DV24" s="735"/>
      <c r="DW24" s="736">
        <v>46.9</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567512</v>
      </c>
      <c r="S25" s="626"/>
      <c r="T25" s="626"/>
      <c r="U25" s="626"/>
      <c r="V25" s="626"/>
      <c r="W25" s="626"/>
      <c r="X25" s="626"/>
      <c r="Y25" s="627"/>
      <c r="Z25" s="685">
        <v>1.6</v>
      </c>
      <c r="AA25" s="685"/>
      <c r="AB25" s="685"/>
      <c r="AC25" s="685"/>
      <c r="AD25" s="686">
        <v>49571</v>
      </c>
      <c r="AE25" s="686"/>
      <c r="AF25" s="686"/>
      <c r="AG25" s="686"/>
      <c r="AH25" s="686"/>
      <c r="AI25" s="686"/>
      <c r="AJ25" s="686"/>
      <c r="AK25" s="686"/>
      <c r="AL25" s="628">
        <v>0.3</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238</v>
      </c>
      <c r="BH25" s="626"/>
      <c r="BI25" s="626"/>
      <c r="BJ25" s="626"/>
      <c r="BK25" s="626"/>
      <c r="BL25" s="626"/>
      <c r="BM25" s="626"/>
      <c r="BN25" s="627"/>
      <c r="BO25" s="685" t="s">
        <v>238</v>
      </c>
      <c r="BP25" s="685"/>
      <c r="BQ25" s="685"/>
      <c r="BR25" s="685"/>
      <c r="BS25" s="631" t="s">
        <v>232</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4390882</v>
      </c>
      <c r="CS25" s="624"/>
      <c r="CT25" s="624"/>
      <c r="CU25" s="624"/>
      <c r="CV25" s="624"/>
      <c r="CW25" s="624"/>
      <c r="CX25" s="624"/>
      <c r="CY25" s="625"/>
      <c r="CZ25" s="628">
        <v>12.7</v>
      </c>
      <c r="DA25" s="657"/>
      <c r="DB25" s="657"/>
      <c r="DC25" s="658"/>
      <c r="DD25" s="631">
        <v>3834347</v>
      </c>
      <c r="DE25" s="624"/>
      <c r="DF25" s="624"/>
      <c r="DG25" s="624"/>
      <c r="DH25" s="624"/>
      <c r="DI25" s="624"/>
      <c r="DJ25" s="624"/>
      <c r="DK25" s="625"/>
      <c r="DL25" s="631">
        <v>3796982</v>
      </c>
      <c r="DM25" s="624"/>
      <c r="DN25" s="624"/>
      <c r="DO25" s="624"/>
      <c r="DP25" s="624"/>
      <c r="DQ25" s="624"/>
      <c r="DR25" s="624"/>
      <c r="DS25" s="624"/>
      <c r="DT25" s="624"/>
      <c r="DU25" s="624"/>
      <c r="DV25" s="625"/>
      <c r="DW25" s="628">
        <v>18.399999999999999</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73606</v>
      </c>
      <c r="S26" s="626"/>
      <c r="T26" s="626"/>
      <c r="U26" s="626"/>
      <c r="V26" s="626"/>
      <c r="W26" s="626"/>
      <c r="X26" s="626"/>
      <c r="Y26" s="627"/>
      <c r="Z26" s="685">
        <v>0.2</v>
      </c>
      <c r="AA26" s="685"/>
      <c r="AB26" s="685"/>
      <c r="AC26" s="685"/>
      <c r="AD26" s="686" t="s">
        <v>232</v>
      </c>
      <c r="AE26" s="686"/>
      <c r="AF26" s="686"/>
      <c r="AG26" s="686"/>
      <c r="AH26" s="686"/>
      <c r="AI26" s="686"/>
      <c r="AJ26" s="686"/>
      <c r="AK26" s="686"/>
      <c r="AL26" s="628" t="s">
        <v>232</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232</v>
      </c>
      <c r="BH26" s="626"/>
      <c r="BI26" s="626"/>
      <c r="BJ26" s="626"/>
      <c r="BK26" s="626"/>
      <c r="BL26" s="626"/>
      <c r="BM26" s="626"/>
      <c r="BN26" s="627"/>
      <c r="BO26" s="685" t="s">
        <v>232</v>
      </c>
      <c r="BP26" s="685"/>
      <c r="BQ26" s="685"/>
      <c r="BR26" s="685"/>
      <c r="BS26" s="631" t="s">
        <v>232</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2901983</v>
      </c>
      <c r="CS26" s="626"/>
      <c r="CT26" s="626"/>
      <c r="CU26" s="626"/>
      <c r="CV26" s="626"/>
      <c r="CW26" s="626"/>
      <c r="CX26" s="626"/>
      <c r="CY26" s="627"/>
      <c r="CZ26" s="628">
        <v>8.4</v>
      </c>
      <c r="DA26" s="657"/>
      <c r="DB26" s="657"/>
      <c r="DC26" s="658"/>
      <c r="DD26" s="631">
        <v>2435058</v>
      </c>
      <c r="DE26" s="626"/>
      <c r="DF26" s="626"/>
      <c r="DG26" s="626"/>
      <c r="DH26" s="626"/>
      <c r="DI26" s="626"/>
      <c r="DJ26" s="626"/>
      <c r="DK26" s="627"/>
      <c r="DL26" s="631" t="s">
        <v>238</v>
      </c>
      <c r="DM26" s="626"/>
      <c r="DN26" s="626"/>
      <c r="DO26" s="626"/>
      <c r="DP26" s="626"/>
      <c r="DQ26" s="626"/>
      <c r="DR26" s="626"/>
      <c r="DS26" s="626"/>
      <c r="DT26" s="626"/>
      <c r="DU26" s="626"/>
      <c r="DV26" s="627"/>
      <c r="DW26" s="628" t="s">
        <v>238</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3092590</v>
      </c>
      <c r="S27" s="626"/>
      <c r="T27" s="626"/>
      <c r="U27" s="626"/>
      <c r="V27" s="626"/>
      <c r="W27" s="626"/>
      <c r="X27" s="626"/>
      <c r="Y27" s="627"/>
      <c r="Z27" s="685">
        <v>8.8000000000000007</v>
      </c>
      <c r="AA27" s="685"/>
      <c r="AB27" s="685"/>
      <c r="AC27" s="685"/>
      <c r="AD27" s="686" t="s">
        <v>238</v>
      </c>
      <c r="AE27" s="686"/>
      <c r="AF27" s="686"/>
      <c r="AG27" s="686"/>
      <c r="AH27" s="686"/>
      <c r="AI27" s="686"/>
      <c r="AJ27" s="686"/>
      <c r="AK27" s="686"/>
      <c r="AL27" s="628" t="s">
        <v>238</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10816284</v>
      </c>
      <c r="BH27" s="626"/>
      <c r="BI27" s="626"/>
      <c r="BJ27" s="626"/>
      <c r="BK27" s="626"/>
      <c r="BL27" s="626"/>
      <c r="BM27" s="626"/>
      <c r="BN27" s="627"/>
      <c r="BO27" s="685">
        <v>100</v>
      </c>
      <c r="BP27" s="685"/>
      <c r="BQ27" s="685"/>
      <c r="BR27" s="685"/>
      <c r="BS27" s="631">
        <v>167851</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5317686</v>
      </c>
      <c r="CS27" s="624"/>
      <c r="CT27" s="624"/>
      <c r="CU27" s="624"/>
      <c r="CV27" s="624"/>
      <c r="CW27" s="624"/>
      <c r="CX27" s="624"/>
      <c r="CY27" s="625"/>
      <c r="CZ27" s="628">
        <v>15.4</v>
      </c>
      <c r="DA27" s="657"/>
      <c r="DB27" s="657"/>
      <c r="DC27" s="658"/>
      <c r="DD27" s="631">
        <v>2183924</v>
      </c>
      <c r="DE27" s="624"/>
      <c r="DF27" s="624"/>
      <c r="DG27" s="624"/>
      <c r="DH27" s="624"/>
      <c r="DI27" s="624"/>
      <c r="DJ27" s="624"/>
      <c r="DK27" s="625"/>
      <c r="DL27" s="631">
        <v>1635892</v>
      </c>
      <c r="DM27" s="624"/>
      <c r="DN27" s="624"/>
      <c r="DO27" s="624"/>
      <c r="DP27" s="624"/>
      <c r="DQ27" s="624"/>
      <c r="DR27" s="624"/>
      <c r="DS27" s="624"/>
      <c r="DT27" s="624"/>
      <c r="DU27" s="624"/>
      <c r="DV27" s="625"/>
      <c r="DW27" s="628">
        <v>7.9</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232</v>
      </c>
      <c r="S28" s="626"/>
      <c r="T28" s="626"/>
      <c r="U28" s="626"/>
      <c r="V28" s="626"/>
      <c r="W28" s="626"/>
      <c r="X28" s="626"/>
      <c r="Y28" s="627"/>
      <c r="Z28" s="685" t="s">
        <v>238</v>
      </c>
      <c r="AA28" s="685"/>
      <c r="AB28" s="685"/>
      <c r="AC28" s="685"/>
      <c r="AD28" s="686" t="s">
        <v>232</v>
      </c>
      <c r="AE28" s="686"/>
      <c r="AF28" s="686"/>
      <c r="AG28" s="686"/>
      <c r="AH28" s="686"/>
      <c r="AI28" s="686"/>
      <c r="AJ28" s="686"/>
      <c r="AK28" s="686"/>
      <c r="AL28" s="628" t="s">
        <v>232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4252765</v>
      </c>
      <c r="CS28" s="626"/>
      <c r="CT28" s="626"/>
      <c r="CU28" s="626"/>
      <c r="CV28" s="626"/>
      <c r="CW28" s="626"/>
      <c r="CX28" s="626"/>
      <c r="CY28" s="627"/>
      <c r="CZ28" s="628">
        <v>12.3</v>
      </c>
      <c r="DA28" s="657"/>
      <c r="DB28" s="657"/>
      <c r="DC28" s="658"/>
      <c r="DD28" s="631">
        <v>4228982</v>
      </c>
      <c r="DE28" s="626"/>
      <c r="DF28" s="626"/>
      <c r="DG28" s="626"/>
      <c r="DH28" s="626"/>
      <c r="DI28" s="626"/>
      <c r="DJ28" s="626"/>
      <c r="DK28" s="627"/>
      <c r="DL28" s="631">
        <v>4228982</v>
      </c>
      <c r="DM28" s="626"/>
      <c r="DN28" s="626"/>
      <c r="DO28" s="626"/>
      <c r="DP28" s="626"/>
      <c r="DQ28" s="626"/>
      <c r="DR28" s="626"/>
      <c r="DS28" s="626"/>
      <c r="DT28" s="626"/>
      <c r="DU28" s="626"/>
      <c r="DV28" s="627"/>
      <c r="DW28" s="628">
        <v>20.5</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1972951</v>
      </c>
      <c r="S29" s="626"/>
      <c r="T29" s="626"/>
      <c r="U29" s="626"/>
      <c r="V29" s="626"/>
      <c r="W29" s="626"/>
      <c r="X29" s="626"/>
      <c r="Y29" s="627"/>
      <c r="Z29" s="685">
        <v>5.6</v>
      </c>
      <c r="AA29" s="685"/>
      <c r="AB29" s="685"/>
      <c r="AC29" s="685"/>
      <c r="AD29" s="686" t="s">
        <v>232</v>
      </c>
      <c r="AE29" s="686"/>
      <c r="AF29" s="686"/>
      <c r="AG29" s="686"/>
      <c r="AH29" s="686"/>
      <c r="AI29" s="686"/>
      <c r="AJ29" s="686"/>
      <c r="AK29" s="686"/>
      <c r="AL29" s="628" t="s">
        <v>232</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70</v>
      </c>
      <c r="CG29" s="664"/>
      <c r="CH29" s="664"/>
      <c r="CI29" s="664"/>
      <c r="CJ29" s="664"/>
      <c r="CK29" s="664"/>
      <c r="CL29" s="664"/>
      <c r="CM29" s="664"/>
      <c r="CN29" s="664"/>
      <c r="CO29" s="664"/>
      <c r="CP29" s="664"/>
      <c r="CQ29" s="665"/>
      <c r="CR29" s="623">
        <v>4252765</v>
      </c>
      <c r="CS29" s="624"/>
      <c r="CT29" s="624"/>
      <c r="CU29" s="624"/>
      <c r="CV29" s="624"/>
      <c r="CW29" s="624"/>
      <c r="CX29" s="624"/>
      <c r="CY29" s="625"/>
      <c r="CZ29" s="628">
        <v>12.3</v>
      </c>
      <c r="DA29" s="657"/>
      <c r="DB29" s="657"/>
      <c r="DC29" s="658"/>
      <c r="DD29" s="631">
        <v>4228982</v>
      </c>
      <c r="DE29" s="624"/>
      <c r="DF29" s="624"/>
      <c r="DG29" s="624"/>
      <c r="DH29" s="624"/>
      <c r="DI29" s="624"/>
      <c r="DJ29" s="624"/>
      <c r="DK29" s="625"/>
      <c r="DL29" s="631">
        <v>4228982</v>
      </c>
      <c r="DM29" s="624"/>
      <c r="DN29" s="624"/>
      <c r="DO29" s="624"/>
      <c r="DP29" s="624"/>
      <c r="DQ29" s="624"/>
      <c r="DR29" s="624"/>
      <c r="DS29" s="624"/>
      <c r="DT29" s="624"/>
      <c r="DU29" s="624"/>
      <c r="DV29" s="625"/>
      <c r="DW29" s="628">
        <v>20.5</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41129</v>
      </c>
      <c r="S30" s="626"/>
      <c r="T30" s="626"/>
      <c r="U30" s="626"/>
      <c r="V30" s="626"/>
      <c r="W30" s="626"/>
      <c r="X30" s="626"/>
      <c r="Y30" s="627"/>
      <c r="Z30" s="685">
        <v>0.1</v>
      </c>
      <c r="AA30" s="685"/>
      <c r="AB30" s="685"/>
      <c r="AC30" s="685"/>
      <c r="AD30" s="686">
        <v>11170</v>
      </c>
      <c r="AE30" s="686"/>
      <c r="AF30" s="686"/>
      <c r="AG30" s="686"/>
      <c r="AH30" s="686"/>
      <c r="AI30" s="686"/>
      <c r="AJ30" s="686"/>
      <c r="AK30" s="686"/>
      <c r="AL30" s="628">
        <v>0.1</v>
      </c>
      <c r="AM30" s="629"/>
      <c r="AN30" s="629"/>
      <c r="AO30" s="687"/>
      <c r="AP30" s="713" t="s">
        <v>307</v>
      </c>
      <c r="AQ30" s="714"/>
      <c r="AR30" s="714"/>
      <c r="AS30" s="714"/>
      <c r="AT30" s="719" t="s">
        <v>308</v>
      </c>
      <c r="AU30" s="230"/>
      <c r="AV30" s="230"/>
      <c r="AW30" s="230"/>
      <c r="AX30" s="722" t="s">
        <v>187</v>
      </c>
      <c r="AY30" s="723"/>
      <c r="AZ30" s="723"/>
      <c r="BA30" s="723"/>
      <c r="BB30" s="723"/>
      <c r="BC30" s="723"/>
      <c r="BD30" s="723"/>
      <c r="BE30" s="723"/>
      <c r="BF30" s="724"/>
      <c r="BG30" s="703">
        <v>99.1</v>
      </c>
      <c r="BH30" s="704"/>
      <c r="BI30" s="704"/>
      <c r="BJ30" s="704"/>
      <c r="BK30" s="704"/>
      <c r="BL30" s="704"/>
      <c r="BM30" s="705">
        <v>94.4</v>
      </c>
      <c r="BN30" s="704"/>
      <c r="BO30" s="704"/>
      <c r="BP30" s="704"/>
      <c r="BQ30" s="706"/>
      <c r="BR30" s="703">
        <v>99</v>
      </c>
      <c r="BS30" s="704"/>
      <c r="BT30" s="704"/>
      <c r="BU30" s="704"/>
      <c r="BV30" s="704"/>
      <c r="BW30" s="704"/>
      <c r="BX30" s="705">
        <v>94.3</v>
      </c>
      <c r="BY30" s="704"/>
      <c r="BZ30" s="704"/>
      <c r="CA30" s="704"/>
      <c r="CB30" s="706"/>
      <c r="CD30" s="709"/>
      <c r="CE30" s="710"/>
      <c r="CF30" s="667" t="s">
        <v>309</v>
      </c>
      <c r="CG30" s="664"/>
      <c r="CH30" s="664"/>
      <c r="CI30" s="664"/>
      <c r="CJ30" s="664"/>
      <c r="CK30" s="664"/>
      <c r="CL30" s="664"/>
      <c r="CM30" s="664"/>
      <c r="CN30" s="664"/>
      <c r="CO30" s="664"/>
      <c r="CP30" s="664"/>
      <c r="CQ30" s="665"/>
      <c r="CR30" s="623">
        <v>4116144</v>
      </c>
      <c r="CS30" s="626"/>
      <c r="CT30" s="626"/>
      <c r="CU30" s="626"/>
      <c r="CV30" s="626"/>
      <c r="CW30" s="626"/>
      <c r="CX30" s="626"/>
      <c r="CY30" s="627"/>
      <c r="CZ30" s="628">
        <v>11.9</v>
      </c>
      <c r="DA30" s="657"/>
      <c r="DB30" s="657"/>
      <c r="DC30" s="658"/>
      <c r="DD30" s="631">
        <v>4094491</v>
      </c>
      <c r="DE30" s="626"/>
      <c r="DF30" s="626"/>
      <c r="DG30" s="626"/>
      <c r="DH30" s="626"/>
      <c r="DI30" s="626"/>
      <c r="DJ30" s="626"/>
      <c r="DK30" s="627"/>
      <c r="DL30" s="631">
        <v>4094491</v>
      </c>
      <c r="DM30" s="626"/>
      <c r="DN30" s="626"/>
      <c r="DO30" s="626"/>
      <c r="DP30" s="626"/>
      <c r="DQ30" s="626"/>
      <c r="DR30" s="626"/>
      <c r="DS30" s="626"/>
      <c r="DT30" s="626"/>
      <c r="DU30" s="626"/>
      <c r="DV30" s="627"/>
      <c r="DW30" s="628">
        <v>19.899999999999999</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1701026</v>
      </c>
      <c r="S31" s="626"/>
      <c r="T31" s="626"/>
      <c r="U31" s="626"/>
      <c r="V31" s="626"/>
      <c r="W31" s="626"/>
      <c r="X31" s="626"/>
      <c r="Y31" s="627"/>
      <c r="Z31" s="685">
        <v>4.8</v>
      </c>
      <c r="AA31" s="685"/>
      <c r="AB31" s="685"/>
      <c r="AC31" s="685"/>
      <c r="AD31" s="686" t="s">
        <v>232</v>
      </c>
      <c r="AE31" s="686"/>
      <c r="AF31" s="686"/>
      <c r="AG31" s="686"/>
      <c r="AH31" s="686"/>
      <c r="AI31" s="686"/>
      <c r="AJ31" s="686"/>
      <c r="AK31" s="686"/>
      <c r="AL31" s="628" t="s">
        <v>232</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99.4</v>
      </c>
      <c r="BH31" s="624"/>
      <c r="BI31" s="624"/>
      <c r="BJ31" s="624"/>
      <c r="BK31" s="624"/>
      <c r="BL31" s="624"/>
      <c r="BM31" s="629">
        <v>96.2</v>
      </c>
      <c r="BN31" s="702"/>
      <c r="BO31" s="702"/>
      <c r="BP31" s="702"/>
      <c r="BQ31" s="663"/>
      <c r="BR31" s="701">
        <v>99.3</v>
      </c>
      <c r="BS31" s="624"/>
      <c r="BT31" s="624"/>
      <c r="BU31" s="624"/>
      <c r="BV31" s="624"/>
      <c r="BW31" s="624"/>
      <c r="BX31" s="629">
        <v>96.1</v>
      </c>
      <c r="BY31" s="702"/>
      <c r="BZ31" s="702"/>
      <c r="CA31" s="702"/>
      <c r="CB31" s="663"/>
      <c r="CD31" s="709"/>
      <c r="CE31" s="710"/>
      <c r="CF31" s="667" t="s">
        <v>313</v>
      </c>
      <c r="CG31" s="664"/>
      <c r="CH31" s="664"/>
      <c r="CI31" s="664"/>
      <c r="CJ31" s="664"/>
      <c r="CK31" s="664"/>
      <c r="CL31" s="664"/>
      <c r="CM31" s="664"/>
      <c r="CN31" s="664"/>
      <c r="CO31" s="664"/>
      <c r="CP31" s="664"/>
      <c r="CQ31" s="665"/>
      <c r="CR31" s="623">
        <v>136621</v>
      </c>
      <c r="CS31" s="624"/>
      <c r="CT31" s="624"/>
      <c r="CU31" s="624"/>
      <c r="CV31" s="624"/>
      <c r="CW31" s="624"/>
      <c r="CX31" s="624"/>
      <c r="CY31" s="625"/>
      <c r="CZ31" s="628">
        <v>0.4</v>
      </c>
      <c r="DA31" s="657"/>
      <c r="DB31" s="657"/>
      <c r="DC31" s="658"/>
      <c r="DD31" s="631">
        <v>134491</v>
      </c>
      <c r="DE31" s="624"/>
      <c r="DF31" s="624"/>
      <c r="DG31" s="624"/>
      <c r="DH31" s="624"/>
      <c r="DI31" s="624"/>
      <c r="DJ31" s="624"/>
      <c r="DK31" s="625"/>
      <c r="DL31" s="631">
        <v>134491</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1437930</v>
      </c>
      <c r="S32" s="626"/>
      <c r="T32" s="626"/>
      <c r="U32" s="626"/>
      <c r="V32" s="626"/>
      <c r="W32" s="626"/>
      <c r="X32" s="626"/>
      <c r="Y32" s="627"/>
      <c r="Z32" s="685">
        <v>4.0999999999999996</v>
      </c>
      <c r="AA32" s="685"/>
      <c r="AB32" s="685"/>
      <c r="AC32" s="685"/>
      <c r="AD32" s="686" t="s">
        <v>238</v>
      </c>
      <c r="AE32" s="686"/>
      <c r="AF32" s="686"/>
      <c r="AG32" s="686"/>
      <c r="AH32" s="686"/>
      <c r="AI32" s="686"/>
      <c r="AJ32" s="686"/>
      <c r="AK32" s="686"/>
      <c r="AL32" s="628" t="s">
        <v>238</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98.7</v>
      </c>
      <c r="BH32" s="639"/>
      <c r="BI32" s="639"/>
      <c r="BJ32" s="639"/>
      <c r="BK32" s="639"/>
      <c r="BL32" s="639"/>
      <c r="BM32" s="683">
        <v>92.2</v>
      </c>
      <c r="BN32" s="639"/>
      <c r="BO32" s="639"/>
      <c r="BP32" s="639"/>
      <c r="BQ32" s="676"/>
      <c r="BR32" s="700">
        <v>98.7</v>
      </c>
      <c r="BS32" s="639"/>
      <c r="BT32" s="639"/>
      <c r="BU32" s="639"/>
      <c r="BV32" s="639"/>
      <c r="BW32" s="639"/>
      <c r="BX32" s="683">
        <v>92.2</v>
      </c>
      <c r="BY32" s="639"/>
      <c r="BZ32" s="639"/>
      <c r="CA32" s="639"/>
      <c r="CB32" s="676"/>
      <c r="CD32" s="711"/>
      <c r="CE32" s="712"/>
      <c r="CF32" s="667" t="s">
        <v>316</v>
      </c>
      <c r="CG32" s="664"/>
      <c r="CH32" s="664"/>
      <c r="CI32" s="664"/>
      <c r="CJ32" s="664"/>
      <c r="CK32" s="664"/>
      <c r="CL32" s="664"/>
      <c r="CM32" s="664"/>
      <c r="CN32" s="664"/>
      <c r="CO32" s="664"/>
      <c r="CP32" s="664"/>
      <c r="CQ32" s="665"/>
      <c r="CR32" s="623" t="s">
        <v>238</v>
      </c>
      <c r="CS32" s="626"/>
      <c r="CT32" s="626"/>
      <c r="CU32" s="626"/>
      <c r="CV32" s="626"/>
      <c r="CW32" s="626"/>
      <c r="CX32" s="626"/>
      <c r="CY32" s="627"/>
      <c r="CZ32" s="628" t="s">
        <v>232</v>
      </c>
      <c r="DA32" s="657"/>
      <c r="DB32" s="657"/>
      <c r="DC32" s="658"/>
      <c r="DD32" s="631" t="s">
        <v>238</v>
      </c>
      <c r="DE32" s="626"/>
      <c r="DF32" s="626"/>
      <c r="DG32" s="626"/>
      <c r="DH32" s="626"/>
      <c r="DI32" s="626"/>
      <c r="DJ32" s="626"/>
      <c r="DK32" s="627"/>
      <c r="DL32" s="631" t="s">
        <v>232</v>
      </c>
      <c r="DM32" s="626"/>
      <c r="DN32" s="626"/>
      <c r="DO32" s="626"/>
      <c r="DP32" s="626"/>
      <c r="DQ32" s="626"/>
      <c r="DR32" s="626"/>
      <c r="DS32" s="626"/>
      <c r="DT32" s="626"/>
      <c r="DU32" s="626"/>
      <c r="DV32" s="627"/>
      <c r="DW32" s="628" t="s">
        <v>238</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803536</v>
      </c>
      <c r="S33" s="626"/>
      <c r="T33" s="626"/>
      <c r="U33" s="626"/>
      <c r="V33" s="626"/>
      <c r="W33" s="626"/>
      <c r="X33" s="626"/>
      <c r="Y33" s="627"/>
      <c r="Z33" s="685">
        <v>2.2999999999999998</v>
      </c>
      <c r="AA33" s="685"/>
      <c r="AB33" s="685"/>
      <c r="AC33" s="685"/>
      <c r="AD33" s="686" t="s">
        <v>232</v>
      </c>
      <c r="AE33" s="686"/>
      <c r="AF33" s="686"/>
      <c r="AG33" s="686"/>
      <c r="AH33" s="686"/>
      <c r="AI33" s="686"/>
      <c r="AJ33" s="686"/>
      <c r="AK33" s="686"/>
      <c r="AL33" s="628" t="s">
        <v>238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15571351</v>
      </c>
      <c r="CS33" s="624"/>
      <c r="CT33" s="624"/>
      <c r="CU33" s="624"/>
      <c r="CV33" s="624"/>
      <c r="CW33" s="624"/>
      <c r="CX33" s="624"/>
      <c r="CY33" s="625"/>
      <c r="CZ33" s="628">
        <v>45.2</v>
      </c>
      <c r="DA33" s="657"/>
      <c r="DB33" s="657"/>
      <c r="DC33" s="658"/>
      <c r="DD33" s="631">
        <v>12717903</v>
      </c>
      <c r="DE33" s="624"/>
      <c r="DF33" s="624"/>
      <c r="DG33" s="624"/>
      <c r="DH33" s="624"/>
      <c r="DI33" s="624"/>
      <c r="DJ33" s="624"/>
      <c r="DK33" s="625"/>
      <c r="DL33" s="631">
        <v>8962516</v>
      </c>
      <c r="DM33" s="624"/>
      <c r="DN33" s="624"/>
      <c r="DO33" s="624"/>
      <c r="DP33" s="624"/>
      <c r="DQ33" s="624"/>
      <c r="DR33" s="624"/>
      <c r="DS33" s="624"/>
      <c r="DT33" s="624"/>
      <c r="DU33" s="624"/>
      <c r="DV33" s="625"/>
      <c r="DW33" s="628">
        <v>43.5</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877695</v>
      </c>
      <c r="S34" s="626"/>
      <c r="T34" s="626"/>
      <c r="U34" s="626"/>
      <c r="V34" s="626"/>
      <c r="W34" s="626"/>
      <c r="X34" s="626"/>
      <c r="Y34" s="627"/>
      <c r="Z34" s="685">
        <v>2.5</v>
      </c>
      <c r="AA34" s="685"/>
      <c r="AB34" s="685"/>
      <c r="AC34" s="685"/>
      <c r="AD34" s="686">
        <v>57</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5306555</v>
      </c>
      <c r="CS34" s="626"/>
      <c r="CT34" s="626"/>
      <c r="CU34" s="626"/>
      <c r="CV34" s="626"/>
      <c r="CW34" s="626"/>
      <c r="CX34" s="626"/>
      <c r="CY34" s="627"/>
      <c r="CZ34" s="628">
        <v>15.4</v>
      </c>
      <c r="DA34" s="657"/>
      <c r="DB34" s="657"/>
      <c r="DC34" s="658"/>
      <c r="DD34" s="631">
        <v>4280852</v>
      </c>
      <c r="DE34" s="626"/>
      <c r="DF34" s="626"/>
      <c r="DG34" s="626"/>
      <c r="DH34" s="626"/>
      <c r="DI34" s="626"/>
      <c r="DJ34" s="626"/>
      <c r="DK34" s="627"/>
      <c r="DL34" s="631">
        <v>2651216</v>
      </c>
      <c r="DM34" s="626"/>
      <c r="DN34" s="626"/>
      <c r="DO34" s="626"/>
      <c r="DP34" s="626"/>
      <c r="DQ34" s="626"/>
      <c r="DR34" s="626"/>
      <c r="DS34" s="626"/>
      <c r="DT34" s="626"/>
      <c r="DU34" s="626"/>
      <c r="DV34" s="627"/>
      <c r="DW34" s="628">
        <v>12.9</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4235800</v>
      </c>
      <c r="S35" s="626"/>
      <c r="T35" s="626"/>
      <c r="U35" s="626"/>
      <c r="V35" s="626"/>
      <c r="W35" s="626"/>
      <c r="X35" s="626"/>
      <c r="Y35" s="627"/>
      <c r="Z35" s="685">
        <v>12</v>
      </c>
      <c r="AA35" s="685"/>
      <c r="AB35" s="685"/>
      <c r="AC35" s="685"/>
      <c r="AD35" s="686" t="s">
        <v>232</v>
      </c>
      <c r="AE35" s="686"/>
      <c r="AF35" s="686"/>
      <c r="AG35" s="686"/>
      <c r="AH35" s="686"/>
      <c r="AI35" s="686"/>
      <c r="AJ35" s="686"/>
      <c r="AK35" s="686"/>
      <c r="AL35" s="628" t="s">
        <v>232</v>
      </c>
      <c r="AM35" s="629"/>
      <c r="AN35" s="629"/>
      <c r="AO35" s="687"/>
      <c r="AP35" s="234"/>
      <c r="AQ35" s="691" t="s">
        <v>324</v>
      </c>
      <c r="AR35" s="692"/>
      <c r="AS35" s="692"/>
      <c r="AT35" s="692"/>
      <c r="AU35" s="692"/>
      <c r="AV35" s="692"/>
      <c r="AW35" s="692"/>
      <c r="AX35" s="692"/>
      <c r="AY35" s="693"/>
      <c r="AZ35" s="688">
        <v>3991871</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125100</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355258</v>
      </c>
      <c r="CS35" s="624"/>
      <c r="CT35" s="624"/>
      <c r="CU35" s="624"/>
      <c r="CV35" s="624"/>
      <c r="CW35" s="624"/>
      <c r="CX35" s="624"/>
      <c r="CY35" s="625"/>
      <c r="CZ35" s="628">
        <v>1</v>
      </c>
      <c r="DA35" s="657"/>
      <c r="DB35" s="657"/>
      <c r="DC35" s="658"/>
      <c r="DD35" s="631">
        <v>333289</v>
      </c>
      <c r="DE35" s="624"/>
      <c r="DF35" s="624"/>
      <c r="DG35" s="624"/>
      <c r="DH35" s="624"/>
      <c r="DI35" s="624"/>
      <c r="DJ35" s="624"/>
      <c r="DK35" s="625"/>
      <c r="DL35" s="631">
        <v>211444</v>
      </c>
      <c r="DM35" s="624"/>
      <c r="DN35" s="624"/>
      <c r="DO35" s="624"/>
      <c r="DP35" s="624"/>
      <c r="DQ35" s="624"/>
      <c r="DR35" s="624"/>
      <c r="DS35" s="624"/>
      <c r="DT35" s="624"/>
      <c r="DU35" s="624"/>
      <c r="DV35" s="625"/>
      <c r="DW35" s="628">
        <v>1</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232</v>
      </c>
      <c r="S36" s="626"/>
      <c r="T36" s="626"/>
      <c r="U36" s="626"/>
      <c r="V36" s="626"/>
      <c r="W36" s="626"/>
      <c r="X36" s="626"/>
      <c r="Y36" s="627"/>
      <c r="Z36" s="685" t="s">
        <v>238</v>
      </c>
      <c r="AA36" s="685"/>
      <c r="AB36" s="685"/>
      <c r="AC36" s="685"/>
      <c r="AD36" s="686" t="s">
        <v>232</v>
      </c>
      <c r="AE36" s="686"/>
      <c r="AF36" s="686"/>
      <c r="AG36" s="686"/>
      <c r="AH36" s="686"/>
      <c r="AI36" s="686"/>
      <c r="AJ36" s="686"/>
      <c r="AK36" s="686"/>
      <c r="AL36" s="628" t="s">
        <v>238</v>
      </c>
      <c r="AM36" s="629"/>
      <c r="AN36" s="629"/>
      <c r="AO36" s="687"/>
      <c r="AQ36" s="660" t="s">
        <v>328</v>
      </c>
      <c r="AR36" s="661"/>
      <c r="AS36" s="661"/>
      <c r="AT36" s="661"/>
      <c r="AU36" s="661"/>
      <c r="AV36" s="661"/>
      <c r="AW36" s="661"/>
      <c r="AX36" s="661"/>
      <c r="AY36" s="662"/>
      <c r="AZ36" s="623">
        <v>1372100</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345100</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4024948</v>
      </c>
      <c r="CS36" s="626"/>
      <c r="CT36" s="626"/>
      <c r="CU36" s="626"/>
      <c r="CV36" s="626"/>
      <c r="CW36" s="626"/>
      <c r="CX36" s="626"/>
      <c r="CY36" s="627"/>
      <c r="CZ36" s="628">
        <v>11.7</v>
      </c>
      <c r="DA36" s="657"/>
      <c r="DB36" s="657"/>
      <c r="DC36" s="658"/>
      <c r="DD36" s="631">
        <v>3459439</v>
      </c>
      <c r="DE36" s="626"/>
      <c r="DF36" s="626"/>
      <c r="DG36" s="626"/>
      <c r="DH36" s="626"/>
      <c r="DI36" s="626"/>
      <c r="DJ36" s="626"/>
      <c r="DK36" s="627"/>
      <c r="DL36" s="631">
        <v>2759521</v>
      </c>
      <c r="DM36" s="626"/>
      <c r="DN36" s="626"/>
      <c r="DO36" s="626"/>
      <c r="DP36" s="626"/>
      <c r="DQ36" s="626"/>
      <c r="DR36" s="626"/>
      <c r="DS36" s="626"/>
      <c r="DT36" s="626"/>
      <c r="DU36" s="626"/>
      <c r="DV36" s="627"/>
      <c r="DW36" s="628">
        <v>13.4</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v>1403200</v>
      </c>
      <c r="S37" s="626"/>
      <c r="T37" s="626"/>
      <c r="U37" s="626"/>
      <c r="V37" s="626"/>
      <c r="W37" s="626"/>
      <c r="X37" s="626"/>
      <c r="Y37" s="627"/>
      <c r="Z37" s="685">
        <v>4</v>
      </c>
      <c r="AA37" s="685"/>
      <c r="AB37" s="685"/>
      <c r="AC37" s="685"/>
      <c r="AD37" s="686" t="s">
        <v>232</v>
      </c>
      <c r="AE37" s="686"/>
      <c r="AF37" s="686"/>
      <c r="AG37" s="686"/>
      <c r="AH37" s="686"/>
      <c r="AI37" s="686"/>
      <c r="AJ37" s="686"/>
      <c r="AK37" s="686"/>
      <c r="AL37" s="628" t="s">
        <v>232</v>
      </c>
      <c r="AM37" s="629"/>
      <c r="AN37" s="629"/>
      <c r="AO37" s="687"/>
      <c r="AQ37" s="660" t="s">
        <v>332</v>
      </c>
      <c r="AR37" s="661"/>
      <c r="AS37" s="661"/>
      <c r="AT37" s="661"/>
      <c r="AU37" s="661"/>
      <c r="AV37" s="661"/>
      <c r="AW37" s="661"/>
      <c r="AX37" s="661"/>
      <c r="AY37" s="662"/>
      <c r="AZ37" s="623">
        <v>4458</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9616</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2241858</v>
      </c>
      <c r="CS37" s="624"/>
      <c r="CT37" s="624"/>
      <c r="CU37" s="624"/>
      <c r="CV37" s="624"/>
      <c r="CW37" s="624"/>
      <c r="CX37" s="624"/>
      <c r="CY37" s="625"/>
      <c r="CZ37" s="628">
        <v>6.5</v>
      </c>
      <c r="DA37" s="657"/>
      <c r="DB37" s="657"/>
      <c r="DC37" s="658"/>
      <c r="DD37" s="631">
        <v>2231940</v>
      </c>
      <c r="DE37" s="624"/>
      <c r="DF37" s="624"/>
      <c r="DG37" s="624"/>
      <c r="DH37" s="624"/>
      <c r="DI37" s="624"/>
      <c r="DJ37" s="624"/>
      <c r="DK37" s="625"/>
      <c r="DL37" s="631">
        <v>2045186</v>
      </c>
      <c r="DM37" s="624"/>
      <c r="DN37" s="624"/>
      <c r="DO37" s="624"/>
      <c r="DP37" s="624"/>
      <c r="DQ37" s="624"/>
      <c r="DR37" s="624"/>
      <c r="DS37" s="624"/>
      <c r="DT37" s="624"/>
      <c r="DU37" s="624"/>
      <c r="DV37" s="625"/>
      <c r="DW37" s="628">
        <v>9.9</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35162430</v>
      </c>
      <c r="S38" s="675"/>
      <c r="T38" s="675"/>
      <c r="U38" s="675"/>
      <c r="V38" s="675"/>
      <c r="W38" s="675"/>
      <c r="X38" s="675"/>
      <c r="Y38" s="680"/>
      <c r="Z38" s="681">
        <v>100</v>
      </c>
      <c r="AA38" s="681"/>
      <c r="AB38" s="681"/>
      <c r="AC38" s="681"/>
      <c r="AD38" s="682">
        <v>19183485</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t="s">
        <v>232</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15668</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3987413</v>
      </c>
      <c r="CS38" s="626"/>
      <c r="CT38" s="626"/>
      <c r="CU38" s="626"/>
      <c r="CV38" s="626"/>
      <c r="CW38" s="626"/>
      <c r="CX38" s="626"/>
      <c r="CY38" s="627"/>
      <c r="CZ38" s="628">
        <v>11.6</v>
      </c>
      <c r="DA38" s="657"/>
      <c r="DB38" s="657"/>
      <c r="DC38" s="658"/>
      <c r="DD38" s="631">
        <v>3545085</v>
      </c>
      <c r="DE38" s="626"/>
      <c r="DF38" s="626"/>
      <c r="DG38" s="626"/>
      <c r="DH38" s="626"/>
      <c r="DI38" s="626"/>
      <c r="DJ38" s="626"/>
      <c r="DK38" s="627"/>
      <c r="DL38" s="631">
        <v>3340335</v>
      </c>
      <c r="DM38" s="626"/>
      <c r="DN38" s="626"/>
      <c r="DO38" s="626"/>
      <c r="DP38" s="626"/>
      <c r="DQ38" s="626"/>
      <c r="DR38" s="626"/>
      <c r="DS38" s="626"/>
      <c r="DT38" s="626"/>
      <c r="DU38" s="626"/>
      <c r="DV38" s="627"/>
      <c r="DW38" s="628">
        <v>16.2</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t="s">
        <v>232</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99</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1292206</v>
      </c>
      <c r="CS39" s="624"/>
      <c r="CT39" s="624"/>
      <c r="CU39" s="624"/>
      <c r="CV39" s="624"/>
      <c r="CW39" s="624"/>
      <c r="CX39" s="624"/>
      <c r="CY39" s="625"/>
      <c r="CZ39" s="628">
        <v>3.7</v>
      </c>
      <c r="DA39" s="657"/>
      <c r="DB39" s="657"/>
      <c r="DC39" s="658"/>
      <c r="DD39" s="631">
        <v>1099238</v>
      </c>
      <c r="DE39" s="624"/>
      <c r="DF39" s="624"/>
      <c r="DG39" s="624"/>
      <c r="DH39" s="624"/>
      <c r="DI39" s="624"/>
      <c r="DJ39" s="624"/>
      <c r="DK39" s="625"/>
      <c r="DL39" s="631" t="s">
        <v>238</v>
      </c>
      <c r="DM39" s="624"/>
      <c r="DN39" s="624"/>
      <c r="DO39" s="624"/>
      <c r="DP39" s="624"/>
      <c r="DQ39" s="624"/>
      <c r="DR39" s="624"/>
      <c r="DS39" s="624"/>
      <c r="DT39" s="624"/>
      <c r="DU39" s="624"/>
      <c r="DV39" s="625"/>
      <c r="DW39" s="628" t="s">
        <v>232</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552202</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232</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604971</v>
      </c>
      <c r="CS40" s="626"/>
      <c r="CT40" s="626"/>
      <c r="CU40" s="626"/>
      <c r="CV40" s="626"/>
      <c r="CW40" s="626"/>
      <c r="CX40" s="626"/>
      <c r="CY40" s="627"/>
      <c r="CZ40" s="628">
        <v>1.8</v>
      </c>
      <c r="DA40" s="657"/>
      <c r="DB40" s="657"/>
      <c r="DC40" s="658"/>
      <c r="DD40" s="631" t="s">
        <v>238</v>
      </c>
      <c r="DE40" s="626"/>
      <c r="DF40" s="626"/>
      <c r="DG40" s="626"/>
      <c r="DH40" s="626"/>
      <c r="DI40" s="626"/>
      <c r="DJ40" s="626"/>
      <c r="DK40" s="627"/>
      <c r="DL40" s="631" t="s">
        <v>232</v>
      </c>
      <c r="DM40" s="626"/>
      <c r="DN40" s="626"/>
      <c r="DO40" s="626"/>
      <c r="DP40" s="626"/>
      <c r="DQ40" s="626"/>
      <c r="DR40" s="626"/>
      <c r="DS40" s="626"/>
      <c r="DT40" s="626"/>
      <c r="DU40" s="626"/>
      <c r="DV40" s="627"/>
      <c r="DW40" s="628" t="s">
        <v>238</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2063111</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318</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232</v>
      </c>
      <c r="CS41" s="624"/>
      <c r="CT41" s="624"/>
      <c r="CU41" s="624"/>
      <c r="CV41" s="624"/>
      <c r="CW41" s="624"/>
      <c r="CX41" s="624"/>
      <c r="CY41" s="625"/>
      <c r="CZ41" s="628" t="s">
        <v>238</v>
      </c>
      <c r="DA41" s="657"/>
      <c r="DB41" s="657"/>
      <c r="DC41" s="658"/>
      <c r="DD41" s="631" t="s">
        <v>238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4940545</v>
      </c>
      <c r="CS42" s="626"/>
      <c r="CT42" s="626"/>
      <c r="CU42" s="626"/>
      <c r="CV42" s="626"/>
      <c r="CW42" s="626"/>
      <c r="CX42" s="626"/>
      <c r="CY42" s="627"/>
      <c r="CZ42" s="628">
        <v>14.3</v>
      </c>
      <c r="DA42" s="629"/>
      <c r="DB42" s="629"/>
      <c r="DC42" s="630"/>
      <c r="DD42" s="631">
        <v>1323206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160769</v>
      </c>
      <c r="CS43" s="624"/>
      <c r="CT43" s="624"/>
      <c r="CU43" s="624"/>
      <c r="CV43" s="624"/>
      <c r="CW43" s="624"/>
      <c r="CX43" s="624"/>
      <c r="CY43" s="625"/>
      <c r="CZ43" s="628">
        <v>0.5</v>
      </c>
      <c r="DA43" s="657"/>
      <c r="DB43" s="657"/>
      <c r="DC43" s="658"/>
      <c r="DD43" s="631">
        <v>160769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353</v>
      </c>
      <c r="CD44" s="651" t="s">
        <v>305</v>
      </c>
      <c r="CE44" s="652"/>
      <c r="CF44" s="620" t="s">
        <v>354</v>
      </c>
      <c r="CG44" s="621"/>
      <c r="CH44" s="621"/>
      <c r="CI44" s="621"/>
      <c r="CJ44" s="621"/>
      <c r="CK44" s="621"/>
      <c r="CL44" s="621"/>
      <c r="CM44" s="621"/>
      <c r="CN44" s="621"/>
      <c r="CO44" s="621"/>
      <c r="CP44" s="621"/>
      <c r="CQ44" s="622"/>
      <c r="CR44" s="623">
        <v>4910954</v>
      </c>
      <c r="CS44" s="626"/>
      <c r="CT44" s="626"/>
      <c r="CU44" s="626"/>
      <c r="CV44" s="626"/>
      <c r="CW44" s="626"/>
      <c r="CX44" s="626"/>
      <c r="CY44" s="627"/>
      <c r="CZ44" s="628">
        <v>14.2</v>
      </c>
      <c r="DA44" s="629"/>
      <c r="DB44" s="629"/>
      <c r="DC44" s="630"/>
      <c r="DD44" s="631">
        <v>1323201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355</v>
      </c>
      <c r="CG45" s="621"/>
      <c r="CH45" s="621"/>
      <c r="CI45" s="621"/>
      <c r="CJ45" s="621"/>
      <c r="CK45" s="621"/>
      <c r="CL45" s="621"/>
      <c r="CM45" s="621"/>
      <c r="CN45" s="621"/>
      <c r="CO45" s="621"/>
      <c r="CP45" s="621"/>
      <c r="CQ45" s="622"/>
      <c r="CR45" s="623">
        <v>1255789</v>
      </c>
      <c r="CS45" s="624"/>
      <c r="CT45" s="624"/>
      <c r="CU45" s="624"/>
      <c r="CV45" s="624"/>
      <c r="CW45" s="624"/>
      <c r="CX45" s="624"/>
      <c r="CY45" s="625"/>
      <c r="CZ45" s="628">
        <v>3.6</v>
      </c>
      <c r="DA45" s="657"/>
      <c r="DB45" s="657"/>
      <c r="DC45" s="658"/>
      <c r="DD45" s="631">
        <v>107933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356</v>
      </c>
      <c r="CG46" s="621"/>
      <c r="CH46" s="621"/>
      <c r="CI46" s="621"/>
      <c r="CJ46" s="621"/>
      <c r="CK46" s="621"/>
      <c r="CL46" s="621"/>
      <c r="CM46" s="621"/>
      <c r="CN46" s="621"/>
      <c r="CO46" s="621"/>
      <c r="CP46" s="621"/>
      <c r="CQ46" s="622"/>
      <c r="CR46" s="623">
        <v>3440848</v>
      </c>
      <c r="CS46" s="626"/>
      <c r="CT46" s="626"/>
      <c r="CU46" s="626"/>
      <c r="CV46" s="626"/>
      <c r="CW46" s="626"/>
      <c r="CX46" s="626"/>
      <c r="CY46" s="627"/>
      <c r="CZ46" s="628">
        <v>10</v>
      </c>
      <c r="DA46" s="629"/>
      <c r="DB46" s="629"/>
      <c r="DC46" s="630"/>
      <c r="DD46" s="631">
        <v>1139230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357</v>
      </c>
      <c r="CG47" s="621"/>
      <c r="CH47" s="621"/>
      <c r="CI47" s="621"/>
      <c r="CJ47" s="621"/>
      <c r="CK47" s="621"/>
      <c r="CL47" s="621"/>
      <c r="CM47" s="621"/>
      <c r="CN47" s="621"/>
      <c r="CO47" s="621"/>
      <c r="CP47" s="621"/>
      <c r="CQ47" s="622"/>
      <c r="CR47" s="623">
        <v>29591</v>
      </c>
      <c r="CS47" s="624"/>
      <c r="CT47" s="624"/>
      <c r="CU47" s="624"/>
      <c r="CV47" s="624"/>
      <c r="CW47" s="624"/>
      <c r="CX47" s="624"/>
      <c r="CY47" s="625"/>
      <c r="CZ47" s="628">
        <v>0.1</v>
      </c>
      <c r="DA47" s="657"/>
      <c r="DB47" s="657"/>
      <c r="DC47" s="658"/>
      <c r="DD47" s="631">
        <v>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358</v>
      </c>
      <c r="CG48" s="621"/>
      <c r="CH48" s="621"/>
      <c r="CI48" s="621"/>
      <c r="CJ48" s="621"/>
      <c r="CK48" s="621"/>
      <c r="CL48" s="621"/>
      <c r="CM48" s="621"/>
      <c r="CN48" s="621"/>
      <c r="CO48" s="621"/>
      <c r="CP48" s="621"/>
      <c r="CQ48" s="622"/>
      <c r="CR48" s="623" t="s">
        <v>232</v>
      </c>
      <c r="CS48" s="626"/>
      <c r="CT48" s="626"/>
      <c r="CU48" s="626"/>
      <c r="CV48" s="626"/>
      <c r="CW48" s="626"/>
      <c r="CX48" s="626"/>
      <c r="CY48" s="627"/>
      <c r="CZ48" s="628" t="s">
        <v>232</v>
      </c>
      <c r="DA48" s="629"/>
      <c r="DB48" s="629"/>
      <c r="DC48" s="630"/>
      <c r="DD48" s="631" t="s">
        <v>232</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359</v>
      </c>
      <c r="CE49" s="636"/>
      <c r="CF49" s="636"/>
      <c r="CG49" s="636"/>
      <c r="CH49" s="636"/>
      <c r="CI49" s="636"/>
      <c r="CJ49" s="636"/>
      <c r="CK49" s="636"/>
      <c r="CL49" s="636"/>
      <c r="CM49" s="636"/>
      <c r="CN49" s="636"/>
      <c r="CO49" s="636"/>
      <c r="CP49" s="636"/>
      <c r="CQ49" s="637"/>
      <c r="CR49" s="638">
        <v>34473229</v>
      </c>
      <c r="CS49" s="639"/>
      <c r="CT49" s="639"/>
      <c r="CU49" s="639"/>
      <c r="CV49" s="639"/>
      <c r="CW49" s="639"/>
      <c r="CX49" s="639"/>
      <c r="CY49" s="640"/>
      <c r="CZ49" s="641">
        <v>100</v>
      </c>
      <c r="DA49" s="642"/>
      <c r="DB49" s="642"/>
      <c r="DC49" s="643"/>
      <c r="DD49" s="644">
        <v>24288362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lzYQaSHGym3BVfvsawpvJPDGPsGYdsihm8ITIrBANwy0vZedcbRo2GrsGRJcmrN+cCnQ/pRnU1vroIgPEowy1Q==" saltValue="bukmu7iVELObRPKLJ0MpI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382</v>
      </c>
      <c r="C7" s="1102"/>
      <c r="D7" s="1102"/>
      <c r="E7" s="1102"/>
      <c r="F7" s="1102"/>
      <c r="G7" s="1102"/>
      <c r="H7" s="1102"/>
      <c r="I7" s="1102"/>
      <c r="J7" s="1102"/>
      <c r="K7" s="1102"/>
      <c r="L7" s="1102"/>
      <c r="M7" s="1102"/>
      <c r="N7" s="1102"/>
      <c r="O7" s="1102"/>
      <c r="P7" s="1103"/>
      <c r="Q7" s="1155">
        <v>41004</v>
      </c>
      <c r="R7" s="1156"/>
      <c r="S7" s="1156"/>
      <c r="T7" s="1156"/>
      <c r="U7" s="1156"/>
      <c r="V7" s="1156">
        <v>40315</v>
      </c>
      <c r="W7" s="1156"/>
      <c r="X7" s="1156"/>
      <c r="Y7" s="1156"/>
      <c r="Z7" s="1156"/>
      <c r="AA7" s="1156">
        <v>689</v>
      </c>
      <c r="AB7" s="1156"/>
      <c r="AC7" s="1156"/>
      <c r="AD7" s="1156"/>
      <c r="AE7" s="1157"/>
      <c r="AF7" s="1158">
        <v>565</v>
      </c>
      <c r="AG7" s="1159"/>
      <c r="AH7" s="1159"/>
      <c r="AI7" s="1159"/>
      <c r="AJ7" s="1160"/>
      <c r="AK7" s="1142">
        <v>1438</v>
      </c>
      <c r="AL7" s="1143"/>
      <c r="AM7" s="1143"/>
      <c r="AN7" s="1143"/>
      <c r="AO7" s="1143"/>
      <c r="AP7" s="1143">
        <v>50265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591</v>
      </c>
      <c r="BT7" s="1147"/>
      <c r="BU7" s="1147"/>
      <c r="BV7" s="1147"/>
      <c r="BW7" s="1147"/>
      <c r="BX7" s="1147"/>
      <c r="BY7" s="1147"/>
      <c r="BZ7" s="1147"/>
      <c r="CA7" s="1147"/>
      <c r="CB7" s="1147"/>
      <c r="CC7" s="1147"/>
      <c r="CD7" s="1147"/>
      <c r="CE7" s="1147"/>
      <c r="CF7" s="1147"/>
      <c r="CG7" s="1148"/>
      <c r="CH7" s="1139">
        <v>-1</v>
      </c>
      <c r="CI7" s="1140"/>
      <c r="CJ7" s="1140"/>
      <c r="CK7" s="1140"/>
      <c r="CL7" s="1141"/>
      <c r="CM7" s="1139">
        <v>200</v>
      </c>
      <c r="CN7" s="1140"/>
      <c r="CO7" s="1140"/>
      <c r="CP7" s="1140"/>
      <c r="CQ7" s="1141"/>
      <c r="CR7" s="1139">
        <v>53</v>
      </c>
      <c r="CS7" s="1140"/>
      <c r="CT7" s="1140"/>
      <c r="CU7" s="1140"/>
      <c r="CV7" s="1141"/>
      <c r="CW7" s="1139">
        <v>9</v>
      </c>
      <c r="CX7" s="1140"/>
      <c r="CY7" s="1140"/>
      <c r="CZ7" s="1140"/>
      <c r="DA7" s="1141"/>
      <c r="DB7" s="1139" t="s">
        <v>577</v>
      </c>
      <c r="DC7" s="1140"/>
      <c r="DD7" s="1140"/>
      <c r="DE7" s="1140"/>
      <c r="DF7" s="1141"/>
      <c r="DG7" s="1139" t="s">
        <v>577</v>
      </c>
      <c r="DH7" s="1140"/>
      <c r="DI7" s="1140"/>
      <c r="DJ7" s="1140"/>
      <c r="DK7" s="1141"/>
      <c r="DL7" s="1139" t="s">
        <v>577</v>
      </c>
      <c r="DM7" s="1140"/>
      <c r="DN7" s="1140"/>
      <c r="DO7" s="1140"/>
      <c r="DP7" s="1141"/>
      <c r="DQ7" s="1139" t="s">
        <v>577</v>
      </c>
      <c r="DR7" s="1140"/>
      <c r="DS7" s="1140"/>
      <c r="DT7" s="1140"/>
      <c r="DU7" s="1141"/>
      <c r="DV7" s="1166"/>
      <c r="DW7" s="1167"/>
      <c r="DX7" s="1167"/>
      <c r="DY7" s="1167"/>
      <c r="DZ7" s="1168"/>
      <c r="EA7" s="254"/>
    </row>
    <row r="8" spans="1:131" s="255" customFormat="1" ht="26.25" customHeight="1" x14ac:dyDescent="0.15">
      <c r="A8" s="261">
        <v>2</v>
      </c>
      <c r="B8" s="1088" t="s">
        <v>383</v>
      </c>
      <c r="C8" s="1089"/>
      <c r="D8" s="1089"/>
      <c r="E8" s="1089"/>
      <c r="F8" s="1089"/>
      <c r="G8" s="1089"/>
      <c r="H8" s="1089"/>
      <c r="I8" s="1089"/>
      <c r="J8" s="1089"/>
      <c r="K8" s="1089"/>
      <c r="L8" s="1089"/>
      <c r="M8" s="1089"/>
      <c r="N8" s="1089"/>
      <c r="O8" s="1089"/>
      <c r="P8" s="1090"/>
      <c r="Q8" s="1094">
        <v>6</v>
      </c>
      <c r="R8" s="1095"/>
      <c r="S8" s="1095"/>
      <c r="T8" s="1095"/>
      <c r="U8" s="1095"/>
      <c r="V8" s="1095">
        <v>6</v>
      </c>
      <c r="W8" s="1095"/>
      <c r="X8" s="1095"/>
      <c r="Y8" s="1095"/>
      <c r="Z8" s="1095"/>
      <c r="AA8" s="1095" t="s">
        <v>576</v>
      </c>
      <c r="AB8" s="1095"/>
      <c r="AC8" s="1095"/>
      <c r="AD8" s="1095"/>
      <c r="AE8" s="1096"/>
      <c r="AF8" s="1070" t="s">
        <v>232</v>
      </c>
      <c r="AG8" s="1071"/>
      <c r="AH8" s="1071"/>
      <c r="AI8" s="1071"/>
      <c r="AJ8" s="1072"/>
      <c r="AK8" s="1137">
        <v>3</v>
      </c>
      <c r="AL8" s="1138"/>
      <c r="AM8" s="1138"/>
      <c r="AN8" s="1138"/>
      <c r="AO8" s="1138"/>
      <c r="AP8" s="1138" t="s">
        <v>576</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592</v>
      </c>
      <c r="BT8" s="1066"/>
      <c r="BU8" s="1066"/>
      <c r="BV8" s="1066"/>
      <c r="BW8" s="1066"/>
      <c r="BX8" s="1066"/>
      <c r="BY8" s="1066"/>
      <c r="BZ8" s="1066"/>
      <c r="CA8" s="1066"/>
      <c r="CB8" s="1066"/>
      <c r="CC8" s="1066"/>
      <c r="CD8" s="1066"/>
      <c r="CE8" s="1066"/>
      <c r="CF8" s="1066"/>
      <c r="CG8" s="1067"/>
      <c r="CH8" s="1040">
        <v>20</v>
      </c>
      <c r="CI8" s="1041"/>
      <c r="CJ8" s="1041"/>
      <c r="CK8" s="1041"/>
      <c r="CL8" s="1042"/>
      <c r="CM8" s="1040">
        <v>298</v>
      </c>
      <c r="CN8" s="1041"/>
      <c r="CO8" s="1041"/>
      <c r="CP8" s="1041"/>
      <c r="CQ8" s="1042"/>
      <c r="CR8" s="1040">
        <v>15</v>
      </c>
      <c r="CS8" s="1041"/>
      <c r="CT8" s="1041"/>
      <c r="CU8" s="1041"/>
      <c r="CV8" s="1042"/>
      <c r="CW8" s="1040" t="s">
        <v>577</v>
      </c>
      <c r="CX8" s="1041"/>
      <c r="CY8" s="1041"/>
      <c r="CZ8" s="1041"/>
      <c r="DA8" s="1042"/>
      <c r="DB8" s="1040" t="s">
        <v>577</v>
      </c>
      <c r="DC8" s="1041"/>
      <c r="DD8" s="1041"/>
      <c r="DE8" s="1041"/>
      <c r="DF8" s="1042"/>
      <c r="DG8" s="1040" t="s">
        <v>577</v>
      </c>
      <c r="DH8" s="1041"/>
      <c r="DI8" s="1041"/>
      <c r="DJ8" s="1041"/>
      <c r="DK8" s="1042"/>
      <c r="DL8" s="1040" t="s">
        <v>577</v>
      </c>
      <c r="DM8" s="1041"/>
      <c r="DN8" s="1041"/>
      <c r="DO8" s="1041"/>
      <c r="DP8" s="1042"/>
      <c r="DQ8" s="1040" t="s">
        <v>577</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593</v>
      </c>
      <c r="BT9" s="1066"/>
      <c r="BU9" s="1066"/>
      <c r="BV9" s="1066"/>
      <c r="BW9" s="1066"/>
      <c r="BX9" s="1066"/>
      <c r="BY9" s="1066"/>
      <c r="BZ9" s="1066"/>
      <c r="CA9" s="1066"/>
      <c r="CB9" s="1066"/>
      <c r="CC9" s="1066"/>
      <c r="CD9" s="1066"/>
      <c r="CE9" s="1066"/>
      <c r="CF9" s="1066"/>
      <c r="CG9" s="1067"/>
      <c r="CH9" s="1040">
        <v>80</v>
      </c>
      <c r="CI9" s="1041"/>
      <c r="CJ9" s="1041"/>
      <c r="CK9" s="1041"/>
      <c r="CL9" s="1042"/>
      <c r="CM9" s="1040">
        <v>1250</v>
      </c>
      <c r="CN9" s="1041"/>
      <c r="CO9" s="1041"/>
      <c r="CP9" s="1041"/>
      <c r="CQ9" s="1042"/>
      <c r="CR9" s="1040">
        <v>2</v>
      </c>
      <c r="CS9" s="1041"/>
      <c r="CT9" s="1041"/>
      <c r="CU9" s="1041"/>
      <c r="CV9" s="1042"/>
      <c r="CW9" s="1040" t="s">
        <v>577</v>
      </c>
      <c r="CX9" s="1041"/>
      <c r="CY9" s="1041"/>
      <c r="CZ9" s="1041"/>
      <c r="DA9" s="1042"/>
      <c r="DB9" s="1040" t="s">
        <v>577</v>
      </c>
      <c r="DC9" s="1041"/>
      <c r="DD9" s="1041"/>
      <c r="DE9" s="1041"/>
      <c r="DF9" s="1042"/>
      <c r="DG9" s="1040" t="s">
        <v>577</v>
      </c>
      <c r="DH9" s="1041"/>
      <c r="DI9" s="1041"/>
      <c r="DJ9" s="1041"/>
      <c r="DK9" s="1042"/>
      <c r="DL9" s="1040" t="s">
        <v>577</v>
      </c>
      <c r="DM9" s="1041"/>
      <c r="DN9" s="1041"/>
      <c r="DO9" s="1041"/>
      <c r="DP9" s="1042"/>
      <c r="DQ9" s="1040" t="s">
        <v>577</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t="s">
        <v>595</v>
      </c>
      <c r="BS10" s="1065" t="s">
        <v>594</v>
      </c>
      <c r="BT10" s="1066"/>
      <c r="BU10" s="1066"/>
      <c r="BV10" s="1066"/>
      <c r="BW10" s="1066"/>
      <c r="BX10" s="1066"/>
      <c r="BY10" s="1066"/>
      <c r="BZ10" s="1066"/>
      <c r="CA10" s="1066"/>
      <c r="CB10" s="1066"/>
      <c r="CC10" s="1066"/>
      <c r="CD10" s="1066"/>
      <c r="CE10" s="1066"/>
      <c r="CF10" s="1066"/>
      <c r="CG10" s="1067"/>
      <c r="CH10" s="1040">
        <v>18</v>
      </c>
      <c r="CI10" s="1041"/>
      <c r="CJ10" s="1041"/>
      <c r="CK10" s="1041"/>
      <c r="CL10" s="1042"/>
      <c r="CM10" s="1040">
        <v>2353</v>
      </c>
      <c r="CN10" s="1041"/>
      <c r="CO10" s="1041"/>
      <c r="CP10" s="1041"/>
      <c r="CQ10" s="1042"/>
      <c r="CR10" s="1040">
        <v>10</v>
      </c>
      <c r="CS10" s="1041"/>
      <c r="CT10" s="1041"/>
      <c r="CU10" s="1041"/>
      <c r="CV10" s="1042"/>
      <c r="CW10" s="1040">
        <v>123</v>
      </c>
      <c r="CX10" s="1041"/>
      <c r="CY10" s="1041"/>
      <c r="CZ10" s="1041"/>
      <c r="DA10" s="1042"/>
      <c r="DB10" s="1040" t="s">
        <v>577</v>
      </c>
      <c r="DC10" s="1041"/>
      <c r="DD10" s="1041"/>
      <c r="DE10" s="1041"/>
      <c r="DF10" s="1042"/>
      <c r="DG10" s="1040" t="s">
        <v>577</v>
      </c>
      <c r="DH10" s="1041"/>
      <c r="DI10" s="1041"/>
      <c r="DJ10" s="1041"/>
      <c r="DK10" s="1042"/>
      <c r="DL10" s="1040">
        <v>1</v>
      </c>
      <c r="DM10" s="1041"/>
      <c r="DN10" s="1041"/>
      <c r="DO10" s="1041"/>
      <c r="DP10" s="1042"/>
      <c r="DQ10" s="1040">
        <v>1</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v>35162</v>
      </c>
      <c r="R23" s="1120"/>
      <c r="S23" s="1120"/>
      <c r="T23" s="1120"/>
      <c r="U23" s="1120"/>
      <c r="V23" s="1120">
        <v>34473</v>
      </c>
      <c r="W23" s="1120"/>
      <c r="X23" s="1120"/>
      <c r="Y23" s="1120"/>
      <c r="Z23" s="1120"/>
      <c r="AA23" s="1120">
        <v>689</v>
      </c>
      <c r="AB23" s="1120"/>
      <c r="AC23" s="1120"/>
      <c r="AD23" s="1120"/>
      <c r="AE23" s="1121"/>
      <c r="AF23" s="1122">
        <v>565</v>
      </c>
      <c r="AG23" s="1120"/>
      <c r="AH23" s="1120"/>
      <c r="AI23" s="1120"/>
      <c r="AJ23" s="1123"/>
      <c r="AK23" s="1124"/>
      <c r="AL23" s="1125"/>
      <c r="AM23" s="1125"/>
      <c r="AN23" s="1125"/>
      <c r="AO23" s="1125"/>
      <c r="AP23" s="1120">
        <v>50265</v>
      </c>
      <c r="AQ23" s="1120"/>
      <c r="AR23" s="1120"/>
      <c r="AS23" s="1120"/>
      <c r="AT23" s="1120"/>
      <c r="AU23" s="1126"/>
      <c r="AV23" s="1126"/>
      <c r="AW23" s="1126"/>
      <c r="AX23" s="1126"/>
      <c r="AY23" s="1127"/>
      <c r="AZ23" s="1116" t="s">
        <v>387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398</v>
      </c>
      <c r="C28" s="1102"/>
      <c r="D28" s="1102"/>
      <c r="E28" s="1102"/>
      <c r="F28" s="1102"/>
      <c r="G28" s="1102"/>
      <c r="H28" s="1102"/>
      <c r="I28" s="1102"/>
      <c r="J28" s="1102"/>
      <c r="K28" s="1102"/>
      <c r="L28" s="1102"/>
      <c r="M28" s="1102"/>
      <c r="N28" s="1102"/>
      <c r="O28" s="1102"/>
      <c r="P28" s="1103"/>
      <c r="Q28" s="1104">
        <v>7748</v>
      </c>
      <c r="R28" s="1105"/>
      <c r="S28" s="1105"/>
      <c r="T28" s="1105"/>
      <c r="U28" s="1105"/>
      <c r="V28" s="1105">
        <v>7623</v>
      </c>
      <c r="W28" s="1105"/>
      <c r="X28" s="1105"/>
      <c r="Y28" s="1105"/>
      <c r="Z28" s="1105"/>
      <c r="AA28" s="1105">
        <v>125</v>
      </c>
      <c r="AB28" s="1105"/>
      <c r="AC28" s="1105"/>
      <c r="AD28" s="1105"/>
      <c r="AE28" s="1106"/>
      <c r="AF28" s="1107">
        <v>125</v>
      </c>
      <c r="AG28" s="1105"/>
      <c r="AH28" s="1105"/>
      <c r="AI28" s="1105"/>
      <c r="AJ28" s="1108"/>
      <c r="AK28" s="1109">
        <v>552</v>
      </c>
      <c r="AL28" s="1097"/>
      <c r="AM28" s="1097"/>
      <c r="AN28" s="1097"/>
      <c r="AO28" s="1097"/>
      <c r="AP28" s="1097" t="s">
        <v>576</v>
      </c>
      <c r="AQ28" s="1097"/>
      <c r="AR28" s="1097"/>
      <c r="AS28" s="1097"/>
      <c r="AT28" s="1097"/>
      <c r="AU28" s="1097" t="s">
        <v>576</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399</v>
      </c>
      <c r="C29" s="1089"/>
      <c r="D29" s="1089"/>
      <c r="E29" s="1089"/>
      <c r="F29" s="1089"/>
      <c r="G29" s="1089"/>
      <c r="H29" s="1089"/>
      <c r="I29" s="1089"/>
      <c r="J29" s="1089"/>
      <c r="K29" s="1089"/>
      <c r="L29" s="1089"/>
      <c r="M29" s="1089"/>
      <c r="N29" s="1089"/>
      <c r="O29" s="1089"/>
      <c r="P29" s="1090"/>
      <c r="Q29" s="1094">
        <v>8591</v>
      </c>
      <c r="R29" s="1095"/>
      <c r="S29" s="1095"/>
      <c r="T29" s="1095"/>
      <c r="U29" s="1095"/>
      <c r="V29" s="1095">
        <v>8333</v>
      </c>
      <c r="W29" s="1095"/>
      <c r="X29" s="1095"/>
      <c r="Y29" s="1095"/>
      <c r="Z29" s="1095"/>
      <c r="AA29" s="1095">
        <v>258</v>
      </c>
      <c r="AB29" s="1095"/>
      <c r="AC29" s="1095"/>
      <c r="AD29" s="1095"/>
      <c r="AE29" s="1096"/>
      <c r="AF29" s="1070">
        <v>258</v>
      </c>
      <c r="AG29" s="1071"/>
      <c r="AH29" s="1071"/>
      <c r="AI29" s="1071"/>
      <c r="AJ29" s="1072"/>
      <c r="AK29" s="1031">
        <v>1159</v>
      </c>
      <c r="AL29" s="1022"/>
      <c r="AM29" s="1022"/>
      <c r="AN29" s="1022"/>
      <c r="AO29" s="1022"/>
      <c r="AP29" s="1022" t="s">
        <v>576</v>
      </c>
      <c r="AQ29" s="1022"/>
      <c r="AR29" s="1022"/>
      <c r="AS29" s="1022"/>
      <c r="AT29" s="1022"/>
      <c r="AU29" s="1022" t="s">
        <v>576</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400</v>
      </c>
      <c r="C30" s="1089"/>
      <c r="D30" s="1089"/>
      <c r="E30" s="1089"/>
      <c r="F30" s="1089"/>
      <c r="G30" s="1089"/>
      <c r="H30" s="1089"/>
      <c r="I30" s="1089"/>
      <c r="J30" s="1089"/>
      <c r="K30" s="1089"/>
      <c r="L30" s="1089"/>
      <c r="M30" s="1089"/>
      <c r="N30" s="1089"/>
      <c r="O30" s="1089"/>
      <c r="P30" s="1090"/>
      <c r="Q30" s="1094">
        <v>822</v>
      </c>
      <c r="R30" s="1095"/>
      <c r="S30" s="1095"/>
      <c r="T30" s="1095"/>
      <c r="U30" s="1095"/>
      <c r="V30" s="1095">
        <v>796</v>
      </c>
      <c r="W30" s="1095"/>
      <c r="X30" s="1095"/>
      <c r="Y30" s="1095"/>
      <c r="Z30" s="1095"/>
      <c r="AA30" s="1095">
        <v>25</v>
      </c>
      <c r="AB30" s="1095"/>
      <c r="AC30" s="1095"/>
      <c r="AD30" s="1095"/>
      <c r="AE30" s="1096"/>
      <c r="AF30" s="1070">
        <v>25</v>
      </c>
      <c r="AG30" s="1071"/>
      <c r="AH30" s="1071"/>
      <c r="AI30" s="1071"/>
      <c r="AJ30" s="1072"/>
      <c r="AK30" s="1031">
        <v>185</v>
      </c>
      <c r="AL30" s="1022"/>
      <c r="AM30" s="1022"/>
      <c r="AN30" s="1022"/>
      <c r="AO30" s="1022"/>
      <c r="AP30" s="1022" t="s">
        <v>576</v>
      </c>
      <c r="AQ30" s="1022"/>
      <c r="AR30" s="1022"/>
      <c r="AS30" s="1022"/>
      <c r="AT30" s="1022"/>
      <c r="AU30" s="1022" t="s">
        <v>576</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401</v>
      </c>
      <c r="C31" s="1089"/>
      <c r="D31" s="1089"/>
      <c r="E31" s="1089"/>
      <c r="F31" s="1089"/>
      <c r="G31" s="1089"/>
      <c r="H31" s="1089"/>
      <c r="I31" s="1089"/>
      <c r="J31" s="1089"/>
      <c r="K31" s="1089"/>
      <c r="L31" s="1089"/>
      <c r="M31" s="1089"/>
      <c r="N31" s="1089"/>
      <c r="O31" s="1089"/>
      <c r="P31" s="1090"/>
      <c r="Q31" s="1094">
        <v>1794</v>
      </c>
      <c r="R31" s="1095"/>
      <c r="S31" s="1095"/>
      <c r="T31" s="1095"/>
      <c r="U31" s="1095"/>
      <c r="V31" s="1095">
        <v>1301</v>
      </c>
      <c r="W31" s="1095"/>
      <c r="X31" s="1095"/>
      <c r="Y31" s="1095"/>
      <c r="Z31" s="1095"/>
      <c r="AA31" s="1095">
        <v>493</v>
      </c>
      <c r="AB31" s="1095"/>
      <c r="AC31" s="1095"/>
      <c r="AD31" s="1095"/>
      <c r="AE31" s="1096"/>
      <c r="AF31" s="1070">
        <v>1629</v>
      </c>
      <c r="AG31" s="1071"/>
      <c r="AH31" s="1071"/>
      <c r="AI31" s="1071"/>
      <c r="AJ31" s="1072"/>
      <c r="AK31" s="1031">
        <v>4</v>
      </c>
      <c r="AL31" s="1022"/>
      <c r="AM31" s="1022"/>
      <c r="AN31" s="1022"/>
      <c r="AO31" s="1022"/>
      <c r="AP31" s="1022">
        <v>1727</v>
      </c>
      <c r="AQ31" s="1022"/>
      <c r="AR31" s="1022"/>
      <c r="AS31" s="1022"/>
      <c r="AT31" s="1022"/>
      <c r="AU31" s="1022" t="s">
        <v>577</v>
      </c>
      <c r="AV31" s="1022"/>
      <c r="AW31" s="1022"/>
      <c r="AX31" s="1022"/>
      <c r="AY31" s="1022"/>
      <c r="AZ31" s="1093" t="s">
        <v>598</v>
      </c>
      <c r="BA31" s="1093"/>
      <c r="BB31" s="1093"/>
      <c r="BC31" s="1093"/>
      <c r="BD31" s="1093"/>
      <c r="BE31" s="1083" t="s">
        <v>402</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403</v>
      </c>
      <c r="C32" s="1089"/>
      <c r="D32" s="1089"/>
      <c r="E32" s="1089"/>
      <c r="F32" s="1089"/>
      <c r="G32" s="1089"/>
      <c r="H32" s="1089"/>
      <c r="I32" s="1089"/>
      <c r="J32" s="1089"/>
      <c r="K32" s="1089"/>
      <c r="L32" s="1089"/>
      <c r="M32" s="1089"/>
      <c r="N32" s="1089"/>
      <c r="O32" s="1089"/>
      <c r="P32" s="1090"/>
      <c r="Q32" s="1094">
        <v>3271</v>
      </c>
      <c r="R32" s="1095"/>
      <c r="S32" s="1095"/>
      <c r="T32" s="1095"/>
      <c r="U32" s="1095"/>
      <c r="V32" s="1095">
        <v>3183</v>
      </c>
      <c r="W32" s="1095"/>
      <c r="X32" s="1095"/>
      <c r="Y32" s="1095"/>
      <c r="Z32" s="1095"/>
      <c r="AA32" s="1095">
        <v>88</v>
      </c>
      <c r="AB32" s="1095"/>
      <c r="AC32" s="1095"/>
      <c r="AD32" s="1095"/>
      <c r="AE32" s="1096"/>
      <c r="AF32" s="1070">
        <v>87</v>
      </c>
      <c r="AG32" s="1071"/>
      <c r="AH32" s="1071"/>
      <c r="AI32" s="1071"/>
      <c r="AJ32" s="1072"/>
      <c r="AK32" s="1031">
        <v>1372</v>
      </c>
      <c r="AL32" s="1022"/>
      <c r="AM32" s="1022"/>
      <c r="AN32" s="1022"/>
      <c r="AO32" s="1022"/>
      <c r="AP32" s="1022">
        <v>21106</v>
      </c>
      <c r="AQ32" s="1022"/>
      <c r="AR32" s="1022"/>
      <c r="AS32" s="1022"/>
      <c r="AT32" s="1022"/>
      <c r="AU32" s="1022">
        <v>17307</v>
      </c>
      <c r="AV32" s="1022"/>
      <c r="AW32" s="1022"/>
      <c r="AX32" s="1022"/>
      <c r="AY32" s="1022"/>
      <c r="AZ32" s="1093" t="s">
        <v>599</v>
      </c>
      <c r="BA32" s="1093"/>
      <c r="BB32" s="1093"/>
      <c r="BC32" s="1093"/>
      <c r="BD32" s="1093"/>
      <c r="BE32" s="1083" t="s">
        <v>404</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2125</v>
      </c>
      <c r="AG63" s="1010"/>
      <c r="AH63" s="1010"/>
      <c r="AI63" s="1010"/>
      <c r="AJ63" s="1081"/>
      <c r="AK63" s="1082"/>
      <c r="AL63" s="1014"/>
      <c r="AM63" s="1014"/>
      <c r="AN63" s="1014"/>
      <c r="AO63" s="1014"/>
      <c r="AP63" s="1010">
        <v>22834</v>
      </c>
      <c r="AQ63" s="1010"/>
      <c r="AR63" s="1010"/>
      <c r="AS63" s="1010"/>
      <c r="AT63" s="1010"/>
      <c r="AU63" s="1010">
        <v>17307</v>
      </c>
      <c r="AV63" s="1010"/>
      <c r="AW63" s="1010"/>
      <c r="AX63" s="1010"/>
      <c r="AY63" s="1010"/>
      <c r="AZ63" s="1076"/>
      <c r="BA63" s="1076"/>
      <c r="BB63" s="1076"/>
      <c r="BC63" s="1076"/>
      <c r="BD63" s="1076"/>
      <c r="BE63" s="1011"/>
      <c r="BF63" s="1011"/>
      <c r="BG63" s="1011"/>
      <c r="BH63" s="1011"/>
      <c r="BI63" s="1012"/>
      <c r="BJ63" s="1077" t="s">
        <v>407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409</v>
      </c>
      <c r="B66" s="1047"/>
      <c r="C66" s="1047"/>
      <c r="D66" s="1047"/>
      <c r="E66" s="1047"/>
      <c r="F66" s="1047"/>
      <c r="G66" s="1047"/>
      <c r="H66" s="1047"/>
      <c r="I66" s="1047"/>
      <c r="J66" s="1047"/>
      <c r="K66" s="1047"/>
      <c r="L66" s="1047"/>
      <c r="M66" s="1047"/>
      <c r="N66" s="1047"/>
      <c r="O66" s="1047"/>
      <c r="P66" s="1048"/>
      <c r="Q66" s="1052" t="s">
        <v>410</v>
      </c>
      <c r="R66" s="1053"/>
      <c r="S66" s="1053"/>
      <c r="T66" s="1053"/>
      <c r="U66" s="1054"/>
      <c r="V66" s="1052" t="s">
        <v>411</v>
      </c>
      <c r="W66" s="1053"/>
      <c r="X66" s="1053"/>
      <c r="Y66" s="1053"/>
      <c r="Z66" s="1054"/>
      <c r="AA66" s="1052" t="s">
        <v>412</v>
      </c>
      <c r="AB66" s="1053"/>
      <c r="AC66" s="1053"/>
      <c r="AD66" s="1053"/>
      <c r="AE66" s="1054"/>
      <c r="AF66" s="1058" t="s">
        <v>413</v>
      </c>
      <c r="AG66" s="1059"/>
      <c r="AH66" s="1059"/>
      <c r="AI66" s="1059"/>
      <c r="AJ66" s="1060"/>
      <c r="AK66" s="1052" t="s">
        <v>414</v>
      </c>
      <c r="AL66" s="1047"/>
      <c r="AM66" s="1047"/>
      <c r="AN66" s="1047"/>
      <c r="AO66" s="1048"/>
      <c r="AP66" s="1052" t="s">
        <v>415</v>
      </c>
      <c r="AQ66" s="1053"/>
      <c r="AR66" s="1053"/>
      <c r="AS66" s="1053"/>
      <c r="AT66" s="1054"/>
      <c r="AU66" s="1052" t="s">
        <v>416</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578</v>
      </c>
      <c r="C68" s="1037"/>
      <c r="D68" s="1037"/>
      <c r="E68" s="1037"/>
      <c r="F68" s="1037"/>
      <c r="G68" s="1037"/>
      <c r="H68" s="1037"/>
      <c r="I68" s="1037"/>
      <c r="J68" s="1037"/>
      <c r="K68" s="1037"/>
      <c r="L68" s="1037"/>
      <c r="M68" s="1037"/>
      <c r="N68" s="1037"/>
      <c r="O68" s="1037"/>
      <c r="P68" s="1038"/>
      <c r="Q68" s="1039">
        <v>2855</v>
      </c>
      <c r="R68" s="1033"/>
      <c r="S68" s="1033"/>
      <c r="T68" s="1033"/>
      <c r="U68" s="1033"/>
      <c r="V68" s="1033">
        <v>2853</v>
      </c>
      <c r="W68" s="1033"/>
      <c r="X68" s="1033"/>
      <c r="Y68" s="1033"/>
      <c r="Z68" s="1033"/>
      <c r="AA68" s="1033">
        <v>2</v>
      </c>
      <c r="AB68" s="1033"/>
      <c r="AC68" s="1033"/>
      <c r="AD68" s="1033"/>
      <c r="AE68" s="1033"/>
      <c r="AF68" s="1033">
        <v>2</v>
      </c>
      <c r="AG68" s="1033"/>
      <c r="AH68" s="1033"/>
      <c r="AI68" s="1033"/>
      <c r="AJ68" s="1033"/>
      <c r="AK68" s="1033">
        <v>2</v>
      </c>
      <c r="AL68" s="1033"/>
      <c r="AM68" s="1033"/>
      <c r="AN68" s="1033"/>
      <c r="AO68" s="1033"/>
      <c r="AP68" s="1033">
        <v>1400</v>
      </c>
      <c r="AQ68" s="1033"/>
      <c r="AR68" s="1033"/>
      <c r="AS68" s="1033"/>
      <c r="AT68" s="1033"/>
      <c r="AU68" s="1033">
        <v>1217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579</v>
      </c>
      <c r="C69" s="1026"/>
      <c r="D69" s="1026"/>
      <c r="E69" s="1026"/>
      <c r="F69" s="1026"/>
      <c r="G69" s="1026"/>
      <c r="H69" s="1026"/>
      <c r="I69" s="1026"/>
      <c r="J69" s="1026"/>
      <c r="K69" s="1026"/>
      <c r="L69" s="1026"/>
      <c r="M69" s="1026"/>
      <c r="N69" s="1026"/>
      <c r="O69" s="1026"/>
      <c r="P69" s="1027"/>
      <c r="Q69" s="1028">
        <v>47</v>
      </c>
      <c r="R69" s="1022"/>
      <c r="S69" s="1022"/>
      <c r="T69" s="1022"/>
      <c r="U69" s="1022"/>
      <c r="V69" s="1022">
        <v>47</v>
      </c>
      <c r="W69" s="1022"/>
      <c r="X69" s="1022"/>
      <c r="Y69" s="1022"/>
      <c r="Z69" s="1022"/>
      <c r="AA69" s="1022">
        <v>0</v>
      </c>
      <c r="AB69" s="1022"/>
      <c r="AC69" s="1022"/>
      <c r="AD69" s="1022"/>
      <c r="AE69" s="1022"/>
      <c r="AF69" s="1022">
        <v>1</v>
      </c>
      <c r="AG69" s="1022"/>
      <c r="AH69" s="1022"/>
      <c r="AI69" s="1022"/>
      <c r="AJ69" s="1022"/>
      <c r="AK69" s="1022" t="s">
        <v>507</v>
      </c>
      <c r="AL69" s="1022"/>
      <c r="AM69" s="1022"/>
      <c r="AN69" s="1022"/>
      <c r="AO69" s="1022"/>
      <c r="AP69" s="1022">
        <v>101</v>
      </c>
      <c r="AQ69" s="1022"/>
      <c r="AR69" s="1022"/>
      <c r="AS69" s="1022"/>
      <c r="AT69" s="1022"/>
      <c r="AU69" s="1022">
        <v>33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580</v>
      </c>
      <c r="C70" s="1026"/>
      <c r="D70" s="1026"/>
      <c r="E70" s="1026"/>
      <c r="F70" s="1026"/>
      <c r="G70" s="1026"/>
      <c r="H70" s="1026"/>
      <c r="I70" s="1026"/>
      <c r="J70" s="1026"/>
      <c r="K70" s="1026"/>
      <c r="L70" s="1026"/>
      <c r="M70" s="1026"/>
      <c r="N70" s="1026"/>
      <c r="O70" s="1026"/>
      <c r="P70" s="1027"/>
      <c r="Q70" s="1028">
        <v>640</v>
      </c>
      <c r="R70" s="1022"/>
      <c r="S70" s="1022"/>
      <c r="T70" s="1022"/>
      <c r="U70" s="1022"/>
      <c r="V70" s="1022">
        <v>599</v>
      </c>
      <c r="W70" s="1022"/>
      <c r="X70" s="1022"/>
      <c r="Y70" s="1022"/>
      <c r="Z70" s="1022"/>
      <c r="AA70" s="1022">
        <v>41</v>
      </c>
      <c r="AB70" s="1022"/>
      <c r="AC70" s="1022"/>
      <c r="AD70" s="1022"/>
      <c r="AE70" s="1022"/>
      <c r="AF70" s="1022">
        <v>41</v>
      </c>
      <c r="AG70" s="1022"/>
      <c r="AH70" s="1022"/>
      <c r="AI70" s="1022"/>
      <c r="AJ70" s="1022"/>
      <c r="AK70" s="1022" t="s">
        <v>507</v>
      </c>
      <c r="AL70" s="1022"/>
      <c r="AM70" s="1022"/>
      <c r="AN70" s="1022"/>
      <c r="AO70" s="1022"/>
      <c r="AP70" s="1022">
        <v>207</v>
      </c>
      <c r="AQ70" s="1022"/>
      <c r="AR70" s="1022"/>
      <c r="AS70" s="1022"/>
      <c r="AT70" s="1022"/>
      <c r="AU70" s="1022">
        <v>66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581</v>
      </c>
      <c r="C71" s="1026"/>
      <c r="D71" s="1026"/>
      <c r="E71" s="1026"/>
      <c r="F71" s="1026"/>
      <c r="G71" s="1026"/>
      <c r="H71" s="1026"/>
      <c r="I71" s="1026"/>
      <c r="J71" s="1026"/>
      <c r="K71" s="1026"/>
      <c r="L71" s="1026"/>
      <c r="M71" s="1026"/>
      <c r="N71" s="1026"/>
      <c r="O71" s="1026"/>
      <c r="P71" s="1027"/>
      <c r="Q71" s="1028">
        <v>29</v>
      </c>
      <c r="R71" s="1022"/>
      <c r="S71" s="1022"/>
      <c r="T71" s="1022"/>
      <c r="U71" s="1022"/>
      <c r="V71" s="1022">
        <v>20</v>
      </c>
      <c r="W71" s="1022"/>
      <c r="X71" s="1022"/>
      <c r="Y71" s="1022"/>
      <c r="Z71" s="1022"/>
      <c r="AA71" s="1022">
        <v>10</v>
      </c>
      <c r="AB71" s="1022"/>
      <c r="AC71" s="1022"/>
      <c r="AD71" s="1022"/>
      <c r="AE71" s="1022"/>
      <c r="AF71" s="1022">
        <v>10</v>
      </c>
      <c r="AG71" s="1022"/>
      <c r="AH71" s="1022"/>
      <c r="AI71" s="1022"/>
      <c r="AJ71" s="1022"/>
      <c r="AK71" s="1022" t="s">
        <v>507</v>
      </c>
      <c r="AL71" s="1022"/>
      <c r="AM71" s="1022"/>
      <c r="AN71" s="1022"/>
      <c r="AO71" s="1022"/>
      <c r="AP71" s="1022" t="s">
        <v>577</v>
      </c>
      <c r="AQ71" s="1022"/>
      <c r="AR71" s="1022"/>
      <c r="AS71" s="1022"/>
      <c r="AT71" s="1022"/>
      <c r="AU71" s="1022" t="s">
        <v>602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582</v>
      </c>
      <c r="C72" s="1026"/>
      <c r="D72" s="1026"/>
      <c r="E72" s="1026"/>
      <c r="F72" s="1026"/>
      <c r="G72" s="1026"/>
      <c r="H72" s="1026"/>
      <c r="I72" s="1026"/>
      <c r="J72" s="1026"/>
      <c r="K72" s="1026"/>
      <c r="L72" s="1026"/>
      <c r="M72" s="1026"/>
      <c r="N72" s="1026"/>
      <c r="O72" s="1026"/>
      <c r="P72" s="1027"/>
      <c r="Q72" s="1028">
        <v>211</v>
      </c>
      <c r="R72" s="1022"/>
      <c r="S72" s="1022"/>
      <c r="T72" s="1022"/>
      <c r="U72" s="1022"/>
      <c r="V72" s="1022">
        <v>193</v>
      </c>
      <c r="W72" s="1022"/>
      <c r="X72" s="1022"/>
      <c r="Y72" s="1022"/>
      <c r="Z72" s="1022"/>
      <c r="AA72" s="1022">
        <v>19</v>
      </c>
      <c r="AB72" s="1022"/>
      <c r="AC72" s="1022"/>
      <c r="AD72" s="1022"/>
      <c r="AE72" s="1022"/>
      <c r="AF72" s="1022">
        <v>19</v>
      </c>
      <c r="AG72" s="1022"/>
      <c r="AH72" s="1022"/>
      <c r="AI72" s="1022"/>
      <c r="AJ72" s="1022"/>
      <c r="AK72" s="1022" t="s">
        <v>507</v>
      </c>
      <c r="AL72" s="1022"/>
      <c r="AM72" s="1022"/>
      <c r="AN72" s="1022"/>
      <c r="AO72" s="1022"/>
      <c r="AP72" s="1022">
        <v>3</v>
      </c>
      <c r="AQ72" s="1022"/>
      <c r="AR72" s="1022"/>
      <c r="AS72" s="1022"/>
      <c r="AT72" s="1022"/>
      <c r="AU72" s="1022">
        <v>1</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583</v>
      </c>
      <c r="C73" s="1026"/>
      <c r="D73" s="1026"/>
      <c r="E73" s="1026"/>
      <c r="F73" s="1026"/>
      <c r="G73" s="1026"/>
      <c r="H73" s="1026"/>
      <c r="I73" s="1026"/>
      <c r="J73" s="1026"/>
      <c r="K73" s="1026"/>
      <c r="L73" s="1026"/>
      <c r="M73" s="1026"/>
      <c r="N73" s="1026"/>
      <c r="O73" s="1026"/>
      <c r="P73" s="1027"/>
      <c r="Q73" s="1028">
        <v>420</v>
      </c>
      <c r="R73" s="1022"/>
      <c r="S73" s="1022"/>
      <c r="T73" s="1022"/>
      <c r="U73" s="1022"/>
      <c r="V73" s="1022">
        <v>358</v>
      </c>
      <c r="W73" s="1022"/>
      <c r="X73" s="1022"/>
      <c r="Y73" s="1022"/>
      <c r="Z73" s="1022"/>
      <c r="AA73" s="1022">
        <v>63</v>
      </c>
      <c r="AB73" s="1022"/>
      <c r="AC73" s="1022"/>
      <c r="AD73" s="1022"/>
      <c r="AE73" s="1022"/>
      <c r="AF73" s="1022">
        <v>63</v>
      </c>
      <c r="AG73" s="1022"/>
      <c r="AH73" s="1022"/>
      <c r="AI73" s="1022"/>
      <c r="AJ73" s="1022"/>
      <c r="AK73" s="1022">
        <v>83</v>
      </c>
      <c r="AL73" s="1022"/>
      <c r="AM73" s="1022"/>
      <c r="AN73" s="1022"/>
      <c r="AO73" s="1022"/>
      <c r="AP73" s="1022" t="s">
        <v>577</v>
      </c>
      <c r="AQ73" s="1022"/>
      <c r="AR73" s="1022"/>
      <c r="AS73" s="1022"/>
      <c r="AT73" s="1022"/>
      <c r="AU73" s="1022" t="s">
        <v>577</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584</v>
      </c>
      <c r="C74" s="1026"/>
      <c r="D74" s="1026"/>
      <c r="E74" s="1026"/>
      <c r="F74" s="1026"/>
      <c r="G74" s="1026"/>
      <c r="H74" s="1026"/>
      <c r="I74" s="1026"/>
      <c r="J74" s="1026"/>
      <c r="K74" s="1026"/>
      <c r="L74" s="1026"/>
      <c r="M74" s="1026"/>
      <c r="N74" s="1026"/>
      <c r="O74" s="1026"/>
      <c r="P74" s="1027"/>
      <c r="Q74" s="1028">
        <v>6144</v>
      </c>
      <c r="R74" s="1022"/>
      <c r="S74" s="1022"/>
      <c r="T74" s="1022"/>
      <c r="U74" s="1022"/>
      <c r="V74" s="1022">
        <v>5783</v>
      </c>
      <c r="W74" s="1022"/>
      <c r="X74" s="1022"/>
      <c r="Y74" s="1022"/>
      <c r="Z74" s="1022"/>
      <c r="AA74" s="1022">
        <v>361</v>
      </c>
      <c r="AB74" s="1022"/>
      <c r="AC74" s="1022"/>
      <c r="AD74" s="1022"/>
      <c r="AE74" s="1022"/>
      <c r="AF74" s="1022">
        <v>361</v>
      </c>
      <c r="AG74" s="1022"/>
      <c r="AH74" s="1022"/>
      <c r="AI74" s="1022"/>
      <c r="AJ74" s="1022"/>
      <c r="AK74" s="1022" t="s">
        <v>507</v>
      </c>
      <c r="AL74" s="1022"/>
      <c r="AM74" s="1022"/>
      <c r="AN74" s="1022"/>
      <c r="AO74" s="1022"/>
      <c r="AP74" s="1022" t="s">
        <v>577</v>
      </c>
      <c r="AQ74" s="1022"/>
      <c r="AR74" s="1022"/>
      <c r="AS74" s="1022"/>
      <c r="AT74" s="1022"/>
      <c r="AU74" s="1022" t="s">
        <v>577</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585</v>
      </c>
      <c r="C75" s="1026"/>
      <c r="D75" s="1026"/>
      <c r="E75" s="1026"/>
      <c r="F75" s="1026"/>
      <c r="G75" s="1026"/>
      <c r="H75" s="1026"/>
      <c r="I75" s="1026"/>
      <c r="J75" s="1026"/>
      <c r="K75" s="1026"/>
      <c r="L75" s="1026"/>
      <c r="M75" s="1026"/>
      <c r="N75" s="1026"/>
      <c r="O75" s="1026"/>
      <c r="P75" s="1027"/>
      <c r="Q75" s="1029">
        <v>1622</v>
      </c>
      <c r="R75" s="1030"/>
      <c r="S75" s="1030"/>
      <c r="T75" s="1030"/>
      <c r="U75" s="1031"/>
      <c r="V75" s="1032">
        <v>1584</v>
      </c>
      <c r="W75" s="1030"/>
      <c r="X75" s="1030"/>
      <c r="Y75" s="1030"/>
      <c r="Z75" s="1031"/>
      <c r="AA75" s="1032">
        <v>38</v>
      </c>
      <c r="AB75" s="1030"/>
      <c r="AC75" s="1030"/>
      <c r="AD75" s="1030"/>
      <c r="AE75" s="1031"/>
      <c r="AF75" s="1032">
        <v>38</v>
      </c>
      <c r="AG75" s="1030"/>
      <c r="AH75" s="1030"/>
      <c r="AI75" s="1030"/>
      <c r="AJ75" s="1031"/>
      <c r="AK75" s="1032" t="s">
        <v>507</v>
      </c>
      <c r="AL75" s="1030"/>
      <c r="AM75" s="1030"/>
      <c r="AN75" s="1030"/>
      <c r="AO75" s="1031"/>
      <c r="AP75" s="1032" t="s">
        <v>577</v>
      </c>
      <c r="AQ75" s="1030"/>
      <c r="AR75" s="1030"/>
      <c r="AS75" s="1030"/>
      <c r="AT75" s="1031"/>
      <c r="AU75" s="1032" t="s">
        <v>577</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586</v>
      </c>
      <c r="C76" s="1026"/>
      <c r="D76" s="1026"/>
      <c r="E76" s="1026"/>
      <c r="F76" s="1026"/>
      <c r="G76" s="1026"/>
      <c r="H76" s="1026"/>
      <c r="I76" s="1026"/>
      <c r="J76" s="1026"/>
      <c r="K76" s="1026"/>
      <c r="L76" s="1026"/>
      <c r="M76" s="1026"/>
      <c r="N76" s="1026"/>
      <c r="O76" s="1026"/>
      <c r="P76" s="1027"/>
      <c r="Q76" s="1029">
        <v>5</v>
      </c>
      <c r="R76" s="1030"/>
      <c r="S76" s="1030"/>
      <c r="T76" s="1030"/>
      <c r="U76" s="1031"/>
      <c r="V76" s="1032">
        <v>4</v>
      </c>
      <c r="W76" s="1030"/>
      <c r="X76" s="1030"/>
      <c r="Y76" s="1030"/>
      <c r="Z76" s="1031"/>
      <c r="AA76" s="1032">
        <v>1</v>
      </c>
      <c r="AB76" s="1030"/>
      <c r="AC76" s="1030"/>
      <c r="AD76" s="1030"/>
      <c r="AE76" s="1031"/>
      <c r="AF76" s="1032">
        <v>1</v>
      </c>
      <c r="AG76" s="1030"/>
      <c r="AH76" s="1030"/>
      <c r="AI76" s="1030"/>
      <c r="AJ76" s="1031"/>
      <c r="AK76" s="1032" t="s">
        <v>507</v>
      </c>
      <c r="AL76" s="1030"/>
      <c r="AM76" s="1030"/>
      <c r="AN76" s="1030"/>
      <c r="AO76" s="1031"/>
      <c r="AP76" s="1032" t="s">
        <v>577</v>
      </c>
      <c r="AQ76" s="1030"/>
      <c r="AR76" s="1030"/>
      <c r="AS76" s="1030"/>
      <c r="AT76" s="1031"/>
      <c r="AU76" s="1032" t="s">
        <v>577</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587</v>
      </c>
      <c r="C77" s="1026"/>
      <c r="D77" s="1026"/>
      <c r="E77" s="1026"/>
      <c r="F77" s="1026"/>
      <c r="G77" s="1026"/>
      <c r="H77" s="1026"/>
      <c r="I77" s="1026"/>
      <c r="J77" s="1026"/>
      <c r="K77" s="1026"/>
      <c r="L77" s="1026"/>
      <c r="M77" s="1026"/>
      <c r="N77" s="1026"/>
      <c r="O77" s="1026"/>
      <c r="P77" s="1027"/>
      <c r="Q77" s="1029">
        <v>14</v>
      </c>
      <c r="R77" s="1030"/>
      <c r="S77" s="1030"/>
      <c r="T77" s="1030"/>
      <c r="U77" s="1031"/>
      <c r="V77" s="1032">
        <v>12</v>
      </c>
      <c r="W77" s="1030"/>
      <c r="X77" s="1030"/>
      <c r="Y77" s="1030"/>
      <c r="Z77" s="1031"/>
      <c r="AA77" s="1032">
        <v>2</v>
      </c>
      <c r="AB77" s="1030"/>
      <c r="AC77" s="1030"/>
      <c r="AD77" s="1030"/>
      <c r="AE77" s="1031"/>
      <c r="AF77" s="1032">
        <v>2</v>
      </c>
      <c r="AG77" s="1030"/>
      <c r="AH77" s="1030"/>
      <c r="AI77" s="1030"/>
      <c r="AJ77" s="1031"/>
      <c r="AK77" s="1032" t="s">
        <v>507</v>
      </c>
      <c r="AL77" s="1030"/>
      <c r="AM77" s="1030"/>
      <c r="AN77" s="1030"/>
      <c r="AO77" s="1031"/>
      <c r="AP77" s="1032" t="s">
        <v>577</v>
      </c>
      <c r="AQ77" s="1030"/>
      <c r="AR77" s="1030"/>
      <c r="AS77" s="1030"/>
      <c r="AT77" s="1031"/>
      <c r="AU77" s="1032" t="s">
        <v>597</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588</v>
      </c>
      <c r="C78" s="1026"/>
      <c r="D78" s="1026"/>
      <c r="E78" s="1026"/>
      <c r="F78" s="1026"/>
      <c r="G78" s="1026"/>
      <c r="H78" s="1026"/>
      <c r="I78" s="1026"/>
      <c r="J78" s="1026"/>
      <c r="K78" s="1026"/>
      <c r="L78" s="1026"/>
      <c r="M78" s="1026"/>
      <c r="N78" s="1026"/>
      <c r="O78" s="1026"/>
      <c r="P78" s="1027"/>
      <c r="Q78" s="1028">
        <v>1122</v>
      </c>
      <c r="R78" s="1022"/>
      <c r="S78" s="1022"/>
      <c r="T78" s="1022"/>
      <c r="U78" s="1022"/>
      <c r="V78" s="1022">
        <v>1079</v>
      </c>
      <c r="W78" s="1022"/>
      <c r="X78" s="1022"/>
      <c r="Y78" s="1022"/>
      <c r="Z78" s="1022"/>
      <c r="AA78" s="1022">
        <v>43</v>
      </c>
      <c r="AB78" s="1022"/>
      <c r="AC78" s="1022"/>
      <c r="AD78" s="1022"/>
      <c r="AE78" s="1022"/>
      <c r="AF78" s="1022">
        <v>43</v>
      </c>
      <c r="AG78" s="1022"/>
      <c r="AH78" s="1022"/>
      <c r="AI78" s="1022"/>
      <c r="AJ78" s="1022"/>
      <c r="AK78" s="1022">
        <v>560</v>
      </c>
      <c r="AL78" s="1022"/>
      <c r="AM78" s="1022"/>
      <c r="AN78" s="1022"/>
      <c r="AO78" s="1022"/>
      <c r="AP78" s="1022" t="s">
        <v>577</v>
      </c>
      <c r="AQ78" s="1022"/>
      <c r="AR78" s="1022"/>
      <c r="AS78" s="1022"/>
      <c r="AT78" s="1022"/>
      <c r="AU78" s="1022" t="s">
        <v>577</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589</v>
      </c>
      <c r="C79" s="1026"/>
      <c r="D79" s="1026"/>
      <c r="E79" s="1026"/>
      <c r="F79" s="1026"/>
      <c r="G79" s="1026"/>
      <c r="H79" s="1026"/>
      <c r="I79" s="1026"/>
      <c r="J79" s="1026"/>
      <c r="K79" s="1026"/>
      <c r="L79" s="1026"/>
      <c r="M79" s="1026"/>
      <c r="N79" s="1026"/>
      <c r="O79" s="1026"/>
      <c r="P79" s="1027"/>
      <c r="Q79" s="1028">
        <v>1204</v>
      </c>
      <c r="R79" s="1022"/>
      <c r="S79" s="1022"/>
      <c r="T79" s="1022"/>
      <c r="U79" s="1022"/>
      <c r="V79" s="1022">
        <v>1139</v>
      </c>
      <c r="W79" s="1022"/>
      <c r="X79" s="1022"/>
      <c r="Y79" s="1022"/>
      <c r="Z79" s="1022"/>
      <c r="AA79" s="1022">
        <v>65</v>
      </c>
      <c r="AB79" s="1022"/>
      <c r="AC79" s="1022"/>
      <c r="AD79" s="1022"/>
      <c r="AE79" s="1022"/>
      <c r="AF79" s="1022">
        <v>65</v>
      </c>
      <c r="AG79" s="1022"/>
      <c r="AH79" s="1022"/>
      <c r="AI79" s="1022"/>
      <c r="AJ79" s="1022"/>
      <c r="AK79" s="1022" t="s">
        <v>507</v>
      </c>
      <c r="AL79" s="1022"/>
      <c r="AM79" s="1022"/>
      <c r="AN79" s="1022"/>
      <c r="AO79" s="1022"/>
      <c r="AP79" s="1022" t="s">
        <v>577</v>
      </c>
      <c r="AQ79" s="1022"/>
      <c r="AR79" s="1022"/>
      <c r="AS79" s="1022"/>
      <c r="AT79" s="1022"/>
      <c r="AU79" s="1022" t="s">
        <v>577</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t="s">
        <v>590</v>
      </c>
      <c r="C80" s="1026"/>
      <c r="D80" s="1026"/>
      <c r="E80" s="1026"/>
      <c r="F80" s="1026"/>
      <c r="G80" s="1026"/>
      <c r="H80" s="1026"/>
      <c r="I80" s="1026"/>
      <c r="J80" s="1026"/>
      <c r="K80" s="1026"/>
      <c r="L80" s="1026"/>
      <c r="M80" s="1026"/>
      <c r="N80" s="1026"/>
      <c r="O80" s="1026"/>
      <c r="P80" s="1027"/>
      <c r="Q80" s="1028">
        <v>271218</v>
      </c>
      <c r="R80" s="1022"/>
      <c r="S80" s="1022"/>
      <c r="T80" s="1022"/>
      <c r="U80" s="1022"/>
      <c r="V80" s="1022">
        <v>266820</v>
      </c>
      <c r="W80" s="1022"/>
      <c r="X80" s="1022"/>
      <c r="Y80" s="1022"/>
      <c r="Z80" s="1022"/>
      <c r="AA80" s="1022">
        <v>4398</v>
      </c>
      <c r="AB80" s="1022"/>
      <c r="AC80" s="1022"/>
      <c r="AD80" s="1022"/>
      <c r="AE80" s="1022"/>
      <c r="AF80" s="1022">
        <v>4398</v>
      </c>
      <c r="AG80" s="1022"/>
      <c r="AH80" s="1022"/>
      <c r="AI80" s="1022"/>
      <c r="AJ80" s="1022"/>
      <c r="AK80" s="1022">
        <v>1324</v>
      </c>
      <c r="AL80" s="1022"/>
      <c r="AM80" s="1022"/>
      <c r="AN80" s="1022"/>
      <c r="AO80" s="1022"/>
      <c r="AP80" s="1022" t="s">
        <v>596</v>
      </c>
      <c r="AQ80" s="1022"/>
      <c r="AR80" s="1022"/>
      <c r="AS80" s="1022"/>
      <c r="AT80" s="1022"/>
      <c r="AU80" s="1022" t="s">
        <v>577</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5044</v>
      </c>
      <c r="AG88" s="1010"/>
      <c r="AH88" s="1010"/>
      <c r="AI88" s="1010"/>
      <c r="AJ88" s="1010"/>
      <c r="AK88" s="1014"/>
      <c r="AL88" s="1014"/>
      <c r="AM88" s="1014"/>
      <c r="AN88" s="1014"/>
      <c r="AO88" s="1014"/>
      <c r="AP88" s="1010">
        <v>1711</v>
      </c>
      <c r="AQ88" s="1010"/>
      <c r="AR88" s="1010"/>
      <c r="AS88" s="1010"/>
      <c r="AT88" s="1010"/>
      <c r="AU88" s="1010">
        <v>1317</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80</v>
      </c>
      <c r="CS102" s="1002"/>
      <c r="CT102" s="1002"/>
      <c r="CU102" s="1002"/>
      <c r="CV102" s="1003"/>
      <c r="CW102" s="1001">
        <v>132</v>
      </c>
      <c r="CX102" s="1002"/>
      <c r="CY102" s="1002"/>
      <c r="CZ102" s="1002"/>
      <c r="DA102" s="1003"/>
      <c r="DB102" s="1001" t="s">
        <v>507</v>
      </c>
      <c r="DC102" s="1002"/>
      <c r="DD102" s="1002"/>
      <c r="DE102" s="1002"/>
      <c r="DF102" s="1003"/>
      <c r="DG102" s="1001" t="s">
        <v>507</v>
      </c>
      <c r="DH102" s="1002"/>
      <c r="DI102" s="1002"/>
      <c r="DJ102" s="1002"/>
      <c r="DK102" s="1003"/>
      <c r="DL102" s="1001">
        <v>1</v>
      </c>
      <c r="DM102" s="1002"/>
      <c r="DN102" s="1002"/>
      <c r="DO102" s="1002"/>
      <c r="DP102" s="1003"/>
      <c r="DQ102" s="1001">
        <v>1</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304</v>
      </c>
      <c r="AG109" s="945"/>
      <c r="AH109" s="945"/>
      <c r="AI109" s="945"/>
      <c r="AJ109" s="946"/>
      <c r="AK109" s="947" t="s">
        <v>303</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304</v>
      </c>
      <c r="BW109" s="945"/>
      <c r="BX109" s="945"/>
      <c r="BY109" s="945"/>
      <c r="BZ109" s="946"/>
      <c r="CA109" s="947" t="s">
        <v>303</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304</v>
      </c>
      <c r="DM109" s="945"/>
      <c r="DN109" s="945"/>
      <c r="DO109" s="945"/>
      <c r="DP109" s="946"/>
      <c r="DQ109" s="947" t="s">
        <v>303</v>
      </c>
      <c r="DR109" s="945"/>
      <c r="DS109" s="945"/>
      <c r="DT109" s="945"/>
      <c r="DU109" s="946"/>
      <c r="DV109" s="947" t="s">
        <v>427</v>
      </c>
      <c r="DW109" s="945"/>
      <c r="DX109" s="945"/>
      <c r="DY109" s="945"/>
      <c r="DZ109" s="976"/>
    </row>
    <row r="110" spans="1:131" s="246" customFormat="1" ht="26.25" customHeight="1" x14ac:dyDescent="0.15">
      <c r="A110" s="847" t="s">
        <v>429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3849678</v>
      </c>
      <c r="AB110" s="938"/>
      <c r="AC110" s="938"/>
      <c r="AD110" s="938"/>
      <c r="AE110" s="939"/>
      <c r="AF110" s="940">
        <v>3923536</v>
      </c>
      <c r="AG110" s="938"/>
      <c r="AH110" s="938"/>
      <c r="AI110" s="938"/>
      <c r="AJ110" s="939"/>
      <c r="AK110" s="940">
        <v>4252765</v>
      </c>
      <c r="AL110" s="938"/>
      <c r="AM110" s="938"/>
      <c r="AN110" s="938"/>
      <c r="AO110" s="939"/>
      <c r="AP110" s="941">
        <v>26</v>
      </c>
      <c r="AQ110" s="942"/>
      <c r="AR110" s="942"/>
      <c r="AS110" s="942"/>
      <c r="AT110" s="943"/>
      <c r="AU110" s="977" t="s">
        <v>73</v>
      </c>
      <c r="AV110" s="978"/>
      <c r="AW110" s="978"/>
      <c r="AX110" s="978"/>
      <c r="AY110" s="978"/>
      <c r="AZ110" s="903" t="s">
        <v>430</v>
      </c>
      <c r="BA110" s="848"/>
      <c r="BB110" s="848"/>
      <c r="BC110" s="848"/>
      <c r="BD110" s="848"/>
      <c r="BE110" s="848"/>
      <c r="BF110" s="848"/>
      <c r="BG110" s="848"/>
      <c r="BH110" s="848"/>
      <c r="BI110" s="848"/>
      <c r="BJ110" s="848"/>
      <c r="BK110" s="848"/>
      <c r="BL110" s="848"/>
      <c r="BM110" s="848"/>
      <c r="BN110" s="848"/>
      <c r="BO110" s="848"/>
      <c r="BP110" s="849"/>
      <c r="BQ110" s="904">
        <v>50078627</v>
      </c>
      <c r="BR110" s="885"/>
      <c r="BS110" s="885"/>
      <c r="BT110" s="885"/>
      <c r="BU110" s="885"/>
      <c r="BV110" s="885">
        <v>50145358</v>
      </c>
      <c r="BW110" s="885"/>
      <c r="BX110" s="885"/>
      <c r="BY110" s="885"/>
      <c r="BZ110" s="885"/>
      <c r="CA110" s="885">
        <v>50265014</v>
      </c>
      <c r="CB110" s="885"/>
      <c r="CC110" s="885"/>
      <c r="CD110" s="885"/>
      <c r="CE110" s="885"/>
      <c r="CF110" s="909">
        <v>307.60000000000002</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433</v>
      </c>
      <c r="DH110" s="885"/>
      <c r="DI110" s="885"/>
      <c r="DJ110" s="885"/>
      <c r="DK110" s="885"/>
      <c r="DL110" s="885" t="s">
        <v>232</v>
      </c>
      <c r="DM110" s="885"/>
      <c r="DN110" s="885"/>
      <c r="DO110" s="885"/>
      <c r="DP110" s="885"/>
      <c r="DQ110" s="885" t="s">
        <v>232</v>
      </c>
      <c r="DR110" s="885"/>
      <c r="DS110" s="885"/>
      <c r="DT110" s="885"/>
      <c r="DU110" s="885"/>
      <c r="DV110" s="886" t="s">
        <v>433</v>
      </c>
      <c r="DW110" s="886"/>
      <c r="DX110" s="886"/>
      <c r="DY110" s="886"/>
      <c r="DZ110" s="887"/>
    </row>
    <row r="111" spans="1:131" s="246" customFormat="1" ht="26.25" customHeight="1" x14ac:dyDescent="0.15">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433</v>
      </c>
      <c r="AB111" s="966"/>
      <c r="AC111" s="966"/>
      <c r="AD111" s="966"/>
      <c r="AE111" s="967"/>
      <c r="AF111" s="968" t="s">
        <v>433</v>
      </c>
      <c r="AG111" s="966"/>
      <c r="AH111" s="966"/>
      <c r="AI111" s="966"/>
      <c r="AJ111" s="967"/>
      <c r="AK111" s="968" t="s">
        <v>232</v>
      </c>
      <c r="AL111" s="966"/>
      <c r="AM111" s="966"/>
      <c r="AN111" s="966"/>
      <c r="AO111" s="967"/>
      <c r="AP111" s="969" t="s">
        <v>232</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v>590950</v>
      </c>
      <c r="BR111" s="857"/>
      <c r="BS111" s="857"/>
      <c r="BT111" s="857"/>
      <c r="BU111" s="857"/>
      <c r="BV111" s="857">
        <v>473883</v>
      </c>
      <c r="BW111" s="857"/>
      <c r="BX111" s="857"/>
      <c r="BY111" s="857"/>
      <c r="BZ111" s="857"/>
      <c r="CA111" s="857">
        <v>365474</v>
      </c>
      <c r="CB111" s="857"/>
      <c r="CC111" s="857"/>
      <c r="CD111" s="857"/>
      <c r="CE111" s="857"/>
      <c r="CF111" s="918">
        <v>2.2000000000000002</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232</v>
      </c>
      <c r="DH111" s="857"/>
      <c r="DI111" s="857"/>
      <c r="DJ111" s="857"/>
      <c r="DK111" s="857"/>
      <c r="DL111" s="857" t="s">
        <v>232</v>
      </c>
      <c r="DM111" s="857"/>
      <c r="DN111" s="857"/>
      <c r="DO111" s="857"/>
      <c r="DP111" s="857"/>
      <c r="DQ111" s="857" t="s">
        <v>232</v>
      </c>
      <c r="DR111" s="857"/>
      <c r="DS111" s="857"/>
      <c r="DT111" s="857"/>
      <c r="DU111" s="857"/>
      <c r="DV111" s="834" t="s">
        <v>232</v>
      </c>
      <c r="DW111" s="834"/>
      <c r="DX111" s="834"/>
      <c r="DY111" s="834"/>
      <c r="DZ111" s="835"/>
    </row>
    <row r="112" spans="1:131" s="246" customFormat="1" ht="26.25" customHeight="1" x14ac:dyDescent="0.15">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433</v>
      </c>
      <c r="AB112" s="820"/>
      <c r="AC112" s="820"/>
      <c r="AD112" s="820"/>
      <c r="AE112" s="821"/>
      <c r="AF112" s="822" t="s">
        <v>232</v>
      </c>
      <c r="AG112" s="820"/>
      <c r="AH112" s="820"/>
      <c r="AI112" s="820"/>
      <c r="AJ112" s="821"/>
      <c r="AK112" s="822" t="s">
        <v>433</v>
      </c>
      <c r="AL112" s="820"/>
      <c r="AM112" s="820"/>
      <c r="AN112" s="820"/>
      <c r="AO112" s="821"/>
      <c r="AP112" s="867" t="s">
        <v>232</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18166075</v>
      </c>
      <c r="BR112" s="857"/>
      <c r="BS112" s="857"/>
      <c r="BT112" s="857"/>
      <c r="BU112" s="857"/>
      <c r="BV112" s="857">
        <v>17830058</v>
      </c>
      <c r="BW112" s="857"/>
      <c r="BX112" s="857"/>
      <c r="BY112" s="857"/>
      <c r="BZ112" s="857"/>
      <c r="CA112" s="857">
        <v>17307061</v>
      </c>
      <c r="CB112" s="857"/>
      <c r="CC112" s="857"/>
      <c r="CD112" s="857"/>
      <c r="CE112" s="857"/>
      <c r="CF112" s="918">
        <v>105.9</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42680</v>
      </c>
      <c r="DH112" s="857"/>
      <c r="DI112" s="857"/>
      <c r="DJ112" s="857"/>
      <c r="DK112" s="857"/>
      <c r="DL112" s="857">
        <v>26660</v>
      </c>
      <c r="DM112" s="857"/>
      <c r="DN112" s="857"/>
      <c r="DO112" s="857"/>
      <c r="DP112" s="857"/>
      <c r="DQ112" s="857">
        <v>10640</v>
      </c>
      <c r="DR112" s="857"/>
      <c r="DS112" s="857"/>
      <c r="DT112" s="857"/>
      <c r="DU112" s="857"/>
      <c r="DV112" s="834">
        <v>0.1</v>
      </c>
      <c r="DW112" s="834"/>
      <c r="DX112" s="834"/>
      <c r="DY112" s="834"/>
      <c r="DZ112" s="835"/>
    </row>
    <row r="113" spans="1:130" s="246" customFormat="1" ht="26.25" customHeight="1" x14ac:dyDescent="0.15">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1308473</v>
      </c>
      <c r="AB113" s="966"/>
      <c r="AC113" s="966"/>
      <c r="AD113" s="966"/>
      <c r="AE113" s="967"/>
      <c r="AF113" s="968">
        <v>1358590</v>
      </c>
      <c r="AG113" s="966"/>
      <c r="AH113" s="966"/>
      <c r="AI113" s="966"/>
      <c r="AJ113" s="967"/>
      <c r="AK113" s="968">
        <v>1258203</v>
      </c>
      <c r="AL113" s="966"/>
      <c r="AM113" s="966"/>
      <c r="AN113" s="966"/>
      <c r="AO113" s="967"/>
      <c r="AP113" s="969">
        <v>7.7</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1793517</v>
      </c>
      <c r="BR113" s="857"/>
      <c r="BS113" s="857"/>
      <c r="BT113" s="857"/>
      <c r="BU113" s="857"/>
      <c r="BV113" s="857">
        <v>1562812</v>
      </c>
      <c r="BW113" s="857"/>
      <c r="BX113" s="857"/>
      <c r="BY113" s="857"/>
      <c r="BZ113" s="857"/>
      <c r="CA113" s="857">
        <v>1316058</v>
      </c>
      <c r="CB113" s="857"/>
      <c r="CC113" s="857"/>
      <c r="CD113" s="857"/>
      <c r="CE113" s="857"/>
      <c r="CF113" s="918">
        <v>8.1</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433</v>
      </c>
      <c r="DH113" s="820"/>
      <c r="DI113" s="820"/>
      <c r="DJ113" s="820"/>
      <c r="DK113" s="821"/>
      <c r="DL113" s="822" t="s">
        <v>232</v>
      </c>
      <c r="DM113" s="820"/>
      <c r="DN113" s="820"/>
      <c r="DO113" s="820"/>
      <c r="DP113" s="821"/>
      <c r="DQ113" s="822" t="s">
        <v>433</v>
      </c>
      <c r="DR113" s="820"/>
      <c r="DS113" s="820"/>
      <c r="DT113" s="820"/>
      <c r="DU113" s="821"/>
      <c r="DV113" s="867" t="s">
        <v>232</v>
      </c>
      <c r="DW113" s="868"/>
      <c r="DX113" s="868"/>
      <c r="DY113" s="868"/>
      <c r="DZ113" s="869"/>
    </row>
    <row r="114" spans="1:130" s="246" customFormat="1" ht="26.25" customHeight="1" x14ac:dyDescent="0.15">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246307</v>
      </c>
      <c r="AB114" s="820"/>
      <c r="AC114" s="820"/>
      <c r="AD114" s="820"/>
      <c r="AE114" s="821"/>
      <c r="AF114" s="822">
        <v>244788</v>
      </c>
      <c r="AG114" s="820"/>
      <c r="AH114" s="820"/>
      <c r="AI114" s="820"/>
      <c r="AJ114" s="821"/>
      <c r="AK114" s="822">
        <v>290677</v>
      </c>
      <c r="AL114" s="820"/>
      <c r="AM114" s="820"/>
      <c r="AN114" s="820"/>
      <c r="AO114" s="821"/>
      <c r="AP114" s="867">
        <v>1.8</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5346146</v>
      </c>
      <c r="BR114" s="857"/>
      <c r="BS114" s="857"/>
      <c r="BT114" s="857"/>
      <c r="BU114" s="857"/>
      <c r="BV114" s="857">
        <v>5341039</v>
      </c>
      <c r="BW114" s="857"/>
      <c r="BX114" s="857"/>
      <c r="BY114" s="857"/>
      <c r="BZ114" s="857"/>
      <c r="CA114" s="857">
        <v>4974399</v>
      </c>
      <c r="CB114" s="857"/>
      <c r="CC114" s="857"/>
      <c r="CD114" s="857"/>
      <c r="CE114" s="857"/>
      <c r="CF114" s="918">
        <v>30.4</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232</v>
      </c>
      <c r="DH114" s="820"/>
      <c r="DI114" s="820"/>
      <c r="DJ114" s="820"/>
      <c r="DK114" s="821"/>
      <c r="DL114" s="822" t="s">
        <v>232</v>
      </c>
      <c r="DM114" s="820"/>
      <c r="DN114" s="820"/>
      <c r="DO114" s="820"/>
      <c r="DP114" s="821"/>
      <c r="DQ114" s="822" t="s">
        <v>232</v>
      </c>
      <c r="DR114" s="820"/>
      <c r="DS114" s="820"/>
      <c r="DT114" s="820"/>
      <c r="DU114" s="821"/>
      <c r="DV114" s="867" t="s">
        <v>433</v>
      </c>
      <c r="DW114" s="868"/>
      <c r="DX114" s="868"/>
      <c r="DY114" s="868"/>
      <c r="DZ114" s="869"/>
    </row>
    <row r="115" spans="1:130" s="246" customFormat="1" ht="26.25" customHeight="1" x14ac:dyDescent="0.15">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170768</v>
      </c>
      <c r="AB115" s="966"/>
      <c r="AC115" s="966"/>
      <c r="AD115" s="966"/>
      <c r="AE115" s="967"/>
      <c r="AF115" s="968">
        <v>141414</v>
      </c>
      <c r="AG115" s="966"/>
      <c r="AH115" s="966"/>
      <c r="AI115" s="966"/>
      <c r="AJ115" s="967"/>
      <c r="AK115" s="968">
        <v>130929</v>
      </c>
      <c r="AL115" s="966"/>
      <c r="AM115" s="966"/>
      <c r="AN115" s="966"/>
      <c r="AO115" s="967"/>
      <c r="AP115" s="969">
        <v>0.8</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v>85515</v>
      </c>
      <c r="BR115" s="857"/>
      <c r="BS115" s="857"/>
      <c r="BT115" s="857"/>
      <c r="BU115" s="857"/>
      <c r="BV115" s="857">
        <v>18545</v>
      </c>
      <c r="BW115" s="857"/>
      <c r="BX115" s="857"/>
      <c r="BY115" s="857"/>
      <c r="BZ115" s="857"/>
      <c r="CA115" s="857">
        <v>855</v>
      </c>
      <c r="CB115" s="857"/>
      <c r="CC115" s="857"/>
      <c r="CD115" s="857"/>
      <c r="CE115" s="857"/>
      <c r="CF115" s="918">
        <v>0</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433</v>
      </c>
      <c r="DH115" s="820"/>
      <c r="DI115" s="820"/>
      <c r="DJ115" s="820"/>
      <c r="DK115" s="821"/>
      <c r="DL115" s="822" t="s">
        <v>232</v>
      </c>
      <c r="DM115" s="820"/>
      <c r="DN115" s="820"/>
      <c r="DO115" s="820"/>
      <c r="DP115" s="821"/>
      <c r="DQ115" s="822" t="s">
        <v>433</v>
      </c>
      <c r="DR115" s="820"/>
      <c r="DS115" s="820"/>
      <c r="DT115" s="820"/>
      <c r="DU115" s="821"/>
      <c r="DV115" s="867" t="s">
        <v>232</v>
      </c>
      <c r="DW115" s="868"/>
      <c r="DX115" s="868"/>
      <c r="DY115" s="868"/>
      <c r="DZ115" s="869"/>
    </row>
    <row r="116" spans="1:130" s="246" customFormat="1" ht="26.25" customHeight="1" x14ac:dyDescent="0.15">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433</v>
      </c>
      <c r="AB116" s="820"/>
      <c r="AC116" s="820"/>
      <c r="AD116" s="820"/>
      <c r="AE116" s="821"/>
      <c r="AF116" s="822" t="s">
        <v>232</v>
      </c>
      <c r="AG116" s="820"/>
      <c r="AH116" s="820"/>
      <c r="AI116" s="820"/>
      <c r="AJ116" s="821"/>
      <c r="AK116" s="822" t="s">
        <v>433</v>
      </c>
      <c r="AL116" s="820"/>
      <c r="AM116" s="820"/>
      <c r="AN116" s="820"/>
      <c r="AO116" s="821"/>
      <c r="AP116" s="867" t="s">
        <v>433</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232</v>
      </c>
      <c r="BR116" s="857"/>
      <c r="BS116" s="857"/>
      <c r="BT116" s="857"/>
      <c r="BU116" s="857"/>
      <c r="BV116" s="857" t="s">
        <v>232</v>
      </c>
      <c r="BW116" s="857"/>
      <c r="BX116" s="857"/>
      <c r="BY116" s="857"/>
      <c r="BZ116" s="857"/>
      <c r="CA116" s="857" t="s">
        <v>433</v>
      </c>
      <c r="CB116" s="857"/>
      <c r="CC116" s="857"/>
      <c r="CD116" s="857"/>
      <c r="CE116" s="857"/>
      <c r="CF116" s="918" t="s">
        <v>433</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475361</v>
      </c>
      <c r="DH116" s="820"/>
      <c r="DI116" s="820"/>
      <c r="DJ116" s="820"/>
      <c r="DK116" s="821"/>
      <c r="DL116" s="822">
        <v>388626</v>
      </c>
      <c r="DM116" s="820"/>
      <c r="DN116" s="820"/>
      <c r="DO116" s="820"/>
      <c r="DP116" s="821"/>
      <c r="DQ116" s="822">
        <v>308311</v>
      </c>
      <c r="DR116" s="820"/>
      <c r="DS116" s="820"/>
      <c r="DT116" s="820"/>
      <c r="DU116" s="821"/>
      <c r="DV116" s="867">
        <v>1.9</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5575226</v>
      </c>
      <c r="AB117" s="952"/>
      <c r="AC117" s="952"/>
      <c r="AD117" s="952"/>
      <c r="AE117" s="953"/>
      <c r="AF117" s="954">
        <v>5668328</v>
      </c>
      <c r="AG117" s="952"/>
      <c r="AH117" s="952"/>
      <c r="AI117" s="952"/>
      <c r="AJ117" s="953"/>
      <c r="AK117" s="954">
        <v>5932574</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433</v>
      </c>
      <c r="BR117" s="857"/>
      <c r="BS117" s="857"/>
      <c r="BT117" s="857"/>
      <c r="BU117" s="857"/>
      <c r="BV117" s="857" t="s">
        <v>232</v>
      </c>
      <c r="BW117" s="857"/>
      <c r="BX117" s="857"/>
      <c r="BY117" s="857"/>
      <c r="BZ117" s="857"/>
      <c r="CA117" s="857" t="s">
        <v>232</v>
      </c>
      <c r="CB117" s="857"/>
      <c r="CC117" s="857"/>
      <c r="CD117" s="857"/>
      <c r="CE117" s="857"/>
      <c r="CF117" s="918" t="s">
        <v>433</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433</v>
      </c>
      <c r="DH117" s="820"/>
      <c r="DI117" s="820"/>
      <c r="DJ117" s="820"/>
      <c r="DK117" s="821"/>
      <c r="DL117" s="822" t="s">
        <v>433</v>
      </c>
      <c r="DM117" s="820"/>
      <c r="DN117" s="820"/>
      <c r="DO117" s="820"/>
      <c r="DP117" s="821"/>
      <c r="DQ117" s="822" t="s">
        <v>232</v>
      </c>
      <c r="DR117" s="820"/>
      <c r="DS117" s="820"/>
      <c r="DT117" s="820"/>
      <c r="DU117" s="821"/>
      <c r="DV117" s="867" t="s">
        <v>232</v>
      </c>
      <c r="DW117" s="868"/>
      <c r="DX117" s="868"/>
      <c r="DY117" s="868"/>
      <c r="DZ117" s="869"/>
    </row>
    <row r="118" spans="1:130" s="246" customFormat="1" ht="26.25" customHeight="1" x14ac:dyDescent="0.15">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304</v>
      </c>
      <c r="AG118" s="945"/>
      <c r="AH118" s="945"/>
      <c r="AI118" s="945"/>
      <c r="AJ118" s="946"/>
      <c r="AK118" s="947" t="s">
        <v>303</v>
      </c>
      <c r="AL118" s="945"/>
      <c r="AM118" s="945"/>
      <c r="AN118" s="945"/>
      <c r="AO118" s="946"/>
      <c r="AP118" s="948" t="s">
        <v>427</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433</v>
      </c>
      <c r="BR118" s="888"/>
      <c r="BS118" s="888"/>
      <c r="BT118" s="888"/>
      <c r="BU118" s="888"/>
      <c r="BV118" s="888" t="s">
        <v>433</v>
      </c>
      <c r="BW118" s="888"/>
      <c r="BX118" s="888"/>
      <c r="BY118" s="888"/>
      <c r="BZ118" s="888"/>
      <c r="CA118" s="888" t="s">
        <v>232</v>
      </c>
      <c r="CB118" s="888"/>
      <c r="CC118" s="888"/>
      <c r="CD118" s="888"/>
      <c r="CE118" s="888"/>
      <c r="CF118" s="918" t="s">
        <v>232</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232</v>
      </c>
      <c r="DH118" s="820"/>
      <c r="DI118" s="820"/>
      <c r="DJ118" s="820"/>
      <c r="DK118" s="821"/>
      <c r="DL118" s="822" t="s">
        <v>433</v>
      </c>
      <c r="DM118" s="820"/>
      <c r="DN118" s="820"/>
      <c r="DO118" s="820"/>
      <c r="DP118" s="821"/>
      <c r="DQ118" s="822" t="s">
        <v>433</v>
      </c>
      <c r="DR118" s="820"/>
      <c r="DS118" s="820"/>
      <c r="DT118" s="820"/>
      <c r="DU118" s="821"/>
      <c r="DV118" s="867" t="s">
        <v>433</v>
      </c>
      <c r="DW118" s="868"/>
      <c r="DX118" s="868"/>
      <c r="DY118" s="868"/>
      <c r="DZ118" s="869"/>
    </row>
    <row r="119" spans="1:130" s="246" customFormat="1" ht="26.25" customHeight="1" x14ac:dyDescent="0.15">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232</v>
      </c>
      <c r="AB119" s="938"/>
      <c r="AC119" s="938"/>
      <c r="AD119" s="938"/>
      <c r="AE119" s="939"/>
      <c r="AF119" s="940" t="s">
        <v>433</v>
      </c>
      <c r="AG119" s="938"/>
      <c r="AH119" s="938"/>
      <c r="AI119" s="938"/>
      <c r="AJ119" s="939"/>
      <c r="AK119" s="940" t="s">
        <v>232</v>
      </c>
      <c r="AL119" s="938"/>
      <c r="AM119" s="938"/>
      <c r="AN119" s="938"/>
      <c r="AO119" s="939"/>
      <c r="AP119" s="941" t="s">
        <v>433</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458</v>
      </c>
      <c r="BP119" s="921"/>
      <c r="BQ119" s="925">
        <v>76060830</v>
      </c>
      <c r="BR119" s="888"/>
      <c r="BS119" s="888"/>
      <c r="BT119" s="888"/>
      <c r="BU119" s="888"/>
      <c r="BV119" s="888">
        <v>75371695</v>
      </c>
      <c r="BW119" s="888"/>
      <c r="BX119" s="888"/>
      <c r="BY119" s="888"/>
      <c r="BZ119" s="888"/>
      <c r="CA119" s="888">
        <v>74228861</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72909</v>
      </c>
      <c r="DH119" s="803"/>
      <c r="DI119" s="803"/>
      <c r="DJ119" s="803"/>
      <c r="DK119" s="804"/>
      <c r="DL119" s="805">
        <v>58597</v>
      </c>
      <c r="DM119" s="803"/>
      <c r="DN119" s="803"/>
      <c r="DO119" s="803"/>
      <c r="DP119" s="804"/>
      <c r="DQ119" s="805">
        <v>46523</v>
      </c>
      <c r="DR119" s="803"/>
      <c r="DS119" s="803"/>
      <c r="DT119" s="803"/>
      <c r="DU119" s="804"/>
      <c r="DV119" s="891">
        <v>0.3</v>
      </c>
      <c r="DW119" s="892"/>
      <c r="DX119" s="892"/>
      <c r="DY119" s="892"/>
      <c r="DZ119" s="893"/>
    </row>
    <row r="120" spans="1:130" s="246" customFormat="1" ht="26.25" customHeight="1" x14ac:dyDescent="0.15">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433</v>
      </c>
      <c r="AB120" s="820"/>
      <c r="AC120" s="820"/>
      <c r="AD120" s="820"/>
      <c r="AE120" s="821"/>
      <c r="AF120" s="822" t="s">
        <v>232</v>
      </c>
      <c r="AG120" s="820"/>
      <c r="AH120" s="820"/>
      <c r="AI120" s="820"/>
      <c r="AJ120" s="821"/>
      <c r="AK120" s="822" t="s">
        <v>433</v>
      </c>
      <c r="AL120" s="820"/>
      <c r="AM120" s="820"/>
      <c r="AN120" s="820"/>
      <c r="AO120" s="821"/>
      <c r="AP120" s="867" t="s">
        <v>433</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5796801</v>
      </c>
      <c r="BR120" s="885"/>
      <c r="BS120" s="885"/>
      <c r="BT120" s="885"/>
      <c r="BU120" s="885"/>
      <c r="BV120" s="885">
        <v>5502060</v>
      </c>
      <c r="BW120" s="885"/>
      <c r="BX120" s="885"/>
      <c r="BY120" s="885"/>
      <c r="BZ120" s="885"/>
      <c r="CA120" s="885">
        <v>5950435</v>
      </c>
      <c r="CB120" s="885"/>
      <c r="CC120" s="885"/>
      <c r="CD120" s="885"/>
      <c r="CE120" s="885"/>
      <c r="CF120" s="909">
        <v>36.4</v>
      </c>
      <c r="CG120" s="910"/>
      <c r="CH120" s="910"/>
      <c r="CI120" s="910"/>
      <c r="CJ120" s="910"/>
      <c r="CK120" s="911" t="s">
        <v>462</v>
      </c>
      <c r="CL120" s="895"/>
      <c r="CM120" s="895"/>
      <c r="CN120" s="895"/>
      <c r="CO120" s="896"/>
      <c r="CP120" s="915" t="s">
        <v>403</v>
      </c>
      <c r="CQ120" s="916"/>
      <c r="CR120" s="916"/>
      <c r="CS120" s="916"/>
      <c r="CT120" s="916"/>
      <c r="CU120" s="916"/>
      <c r="CV120" s="916"/>
      <c r="CW120" s="916"/>
      <c r="CX120" s="916"/>
      <c r="CY120" s="916"/>
      <c r="CZ120" s="916"/>
      <c r="DA120" s="916"/>
      <c r="DB120" s="916"/>
      <c r="DC120" s="916"/>
      <c r="DD120" s="916"/>
      <c r="DE120" s="916"/>
      <c r="DF120" s="917"/>
      <c r="DG120" s="904">
        <v>18166075</v>
      </c>
      <c r="DH120" s="885"/>
      <c r="DI120" s="885"/>
      <c r="DJ120" s="885"/>
      <c r="DK120" s="885"/>
      <c r="DL120" s="885">
        <v>17830058</v>
      </c>
      <c r="DM120" s="885"/>
      <c r="DN120" s="885"/>
      <c r="DO120" s="885"/>
      <c r="DP120" s="885"/>
      <c r="DQ120" s="885">
        <v>17307061</v>
      </c>
      <c r="DR120" s="885"/>
      <c r="DS120" s="885"/>
      <c r="DT120" s="885"/>
      <c r="DU120" s="885"/>
      <c r="DV120" s="886">
        <v>105.9</v>
      </c>
      <c r="DW120" s="886"/>
      <c r="DX120" s="886"/>
      <c r="DY120" s="886"/>
      <c r="DZ120" s="887"/>
    </row>
    <row r="121" spans="1:130" s="246" customFormat="1" ht="26.25" customHeight="1" x14ac:dyDescent="0.15">
      <c r="A121" s="860"/>
      <c r="B121" s="861"/>
      <c r="C121" s="906" t="s">
        <v>463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36672</v>
      </c>
      <c r="AB121" s="820"/>
      <c r="AC121" s="820"/>
      <c r="AD121" s="820"/>
      <c r="AE121" s="821"/>
      <c r="AF121" s="822">
        <v>34452</v>
      </c>
      <c r="AG121" s="820"/>
      <c r="AH121" s="820"/>
      <c r="AI121" s="820"/>
      <c r="AJ121" s="821"/>
      <c r="AK121" s="822">
        <v>16020</v>
      </c>
      <c r="AL121" s="820"/>
      <c r="AM121" s="820"/>
      <c r="AN121" s="820"/>
      <c r="AO121" s="821"/>
      <c r="AP121" s="867">
        <v>0.1</v>
      </c>
      <c r="AQ121" s="868"/>
      <c r="AR121" s="868"/>
      <c r="AS121" s="868"/>
      <c r="AT121" s="869"/>
      <c r="AU121" s="929"/>
      <c r="AV121" s="930"/>
      <c r="AW121" s="930"/>
      <c r="AX121" s="930"/>
      <c r="AY121" s="931"/>
      <c r="AZ121" s="855" t="s">
        <v>464</v>
      </c>
      <c r="BA121" s="790"/>
      <c r="BB121" s="790"/>
      <c r="BC121" s="790"/>
      <c r="BD121" s="790"/>
      <c r="BE121" s="790"/>
      <c r="BF121" s="790"/>
      <c r="BG121" s="790"/>
      <c r="BH121" s="790"/>
      <c r="BI121" s="790"/>
      <c r="BJ121" s="790"/>
      <c r="BK121" s="790"/>
      <c r="BL121" s="790"/>
      <c r="BM121" s="790"/>
      <c r="BN121" s="790"/>
      <c r="BO121" s="790"/>
      <c r="BP121" s="791"/>
      <c r="BQ121" s="856">
        <v>108983</v>
      </c>
      <c r="BR121" s="857"/>
      <c r="BS121" s="857"/>
      <c r="BT121" s="857"/>
      <c r="BU121" s="857"/>
      <c r="BV121" s="857">
        <v>144646</v>
      </c>
      <c r="BW121" s="857"/>
      <c r="BX121" s="857"/>
      <c r="BY121" s="857"/>
      <c r="BZ121" s="857"/>
      <c r="CA121" s="857">
        <v>108814</v>
      </c>
      <c r="CB121" s="857"/>
      <c r="CC121" s="857"/>
      <c r="CD121" s="857"/>
      <c r="CE121" s="857"/>
      <c r="CF121" s="918">
        <v>0.7</v>
      </c>
      <c r="CG121" s="919"/>
      <c r="CH121" s="919"/>
      <c r="CI121" s="919"/>
      <c r="CJ121" s="919"/>
      <c r="CK121" s="912"/>
      <c r="CL121" s="898"/>
      <c r="CM121" s="898"/>
      <c r="CN121" s="898"/>
      <c r="CO121" s="899"/>
      <c r="CP121" s="878" t="s">
        <v>465</v>
      </c>
      <c r="CQ121" s="879"/>
      <c r="CR121" s="879"/>
      <c r="CS121" s="879"/>
      <c r="CT121" s="879"/>
      <c r="CU121" s="879"/>
      <c r="CV121" s="879"/>
      <c r="CW121" s="879"/>
      <c r="CX121" s="879"/>
      <c r="CY121" s="879"/>
      <c r="CZ121" s="879"/>
      <c r="DA121" s="879"/>
      <c r="DB121" s="879"/>
      <c r="DC121" s="879"/>
      <c r="DD121" s="879"/>
      <c r="DE121" s="879"/>
      <c r="DF121" s="880"/>
      <c r="DG121" s="856" t="s">
        <v>433</v>
      </c>
      <c r="DH121" s="857"/>
      <c r="DI121" s="857"/>
      <c r="DJ121" s="857"/>
      <c r="DK121" s="857"/>
      <c r="DL121" s="857" t="s">
        <v>433</v>
      </c>
      <c r="DM121" s="857"/>
      <c r="DN121" s="857"/>
      <c r="DO121" s="857"/>
      <c r="DP121" s="857"/>
      <c r="DQ121" s="857" t="s">
        <v>433</v>
      </c>
      <c r="DR121" s="857"/>
      <c r="DS121" s="857"/>
      <c r="DT121" s="857"/>
      <c r="DU121" s="857"/>
      <c r="DV121" s="834" t="s">
        <v>433</v>
      </c>
      <c r="DW121" s="834"/>
      <c r="DX121" s="834"/>
      <c r="DY121" s="834"/>
      <c r="DZ121" s="835"/>
    </row>
    <row r="122" spans="1:130" s="246" customFormat="1" ht="26.25" customHeight="1" x14ac:dyDescent="0.15">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433</v>
      </c>
      <c r="AB122" s="820"/>
      <c r="AC122" s="820"/>
      <c r="AD122" s="820"/>
      <c r="AE122" s="821"/>
      <c r="AF122" s="822" t="s">
        <v>232</v>
      </c>
      <c r="AG122" s="820"/>
      <c r="AH122" s="820"/>
      <c r="AI122" s="820"/>
      <c r="AJ122" s="821"/>
      <c r="AK122" s="822" t="s">
        <v>232</v>
      </c>
      <c r="AL122" s="820"/>
      <c r="AM122" s="820"/>
      <c r="AN122" s="820"/>
      <c r="AO122" s="821"/>
      <c r="AP122" s="867" t="s">
        <v>433</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47792879</v>
      </c>
      <c r="BR122" s="888"/>
      <c r="BS122" s="888"/>
      <c r="BT122" s="888"/>
      <c r="BU122" s="888"/>
      <c r="BV122" s="888">
        <v>46529219</v>
      </c>
      <c r="BW122" s="888"/>
      <c r="BX122" s="888"/>
      <c r="BY122" s="888"/>
      <c r="BZ122" s="888"/>
      <c r="CA122" s="888">
        <v>45974316</v>
      </c>
      <c r="CB122" s="888"/>
      <c r="CC122" s="888"/>
      <c r="CD122" s="888"/>
      <c r="CE122" s="888"/>
      <c r="CF122" s="889">
        <v>281.3</v>
      </c>
      <c r="CG122" s="890"/>
      <c r="CH122" s="890"/>
      <c r="CI122" s="890"/>
      <c r="CJ122" s="890"/>
      <c r="CK122" s="912"/>
      <c r="CL122" s="898"/>
      <c r="CM122" s="898"/>
      <c r="CN122" s="898"/>
      <c r="CO122" s="899"/>
      <c r="CP122" s="878" t="s">
        <v>467</v>
      </c>
      <c r="CQ122" s="879"/>
      <c r="CR122" s="879"/>
      <c r="CS122" s="879"/>
      <c r="CT122" s="879"/>
      <c r="CU122" s="879"/>
      <c r="CV122" s="879"/>
      <c r="CW122" s="879"/>
      <c r="CX122" s="879"/>
      <c r="CY122" s="879"/>
      <c r="CZ122" s="879"/>
      <c r="DA122" s="879"/>
      <c r="DB122" s="879"/>
      <c r="DC122" s="879"/>
      <c r="DD122" s="879"/>
      <c r="DE122" s="879"/>
      <c r="DF122" s="880"/>
      <c r="DG122" s="856" t="s">
        <v>232</v>
      </c>
      <c r="DH122" s="857"/>
      <c r="DI122" s="857"/>
      <c r="DJ122" s="857"/>
      <c r="DK122" s="857"/>
      <c r="DL122" s="857" t="s">
        <v>232</v>
      </c>
      <c r="DM122" s="857"/>
      <c r="DN122" s="857"/>
      <c r="DO122" s="857"/>
      <c r="DP122" s="857"/>
      <c r="DQ122" s="857" t="s">
        <v>232</v>
      </c>
      <c r="DR122" s="857"/>
      <c r="DS122" s="857"/>
      <c r="DT122" s="857"/>
      <c r="DU122" s="857"/>
      <c r="DV122" s="834" t="s">
        <v>433</v>
      </c>
      <c r="DW122" s="834"/>
      <c r="DX122" s="834"/>
      <c r="DY122" s="834"/>
      <c r="DZ122" s="835"/>
    </row>
    <row r="123" spans="1:130" s="246" customFormat="1" ht="26.25" customHeight="1" x14ac:dyDescent="0.15">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95316</v>
      </c>
      <c r="AB123" s="820"/>
      <c r="AC123" s="820"/>
      <c r="AD123" s="820"/>
      <c r="AE123" s="821"/>
      <c r="AF123" s="822">
        <v>90942</v>
      </c>
      <c r="AG123" s="820"/>
      <c r="AH123" s="820"/>
      <c r="AI123" s="820"/>
      <c r="AJ123" s="821"/>
      <c r="AK123" s="822">
        <v>84715</v>
      </c>
      <c r="AL123" s="820"/>
      <c r="AM123" s="820"/>
      <c r="AN123" s="820"/>
      <c r="AO123" s="821"/>
      <c r="AP123" s="867">
        <v>0.5</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468</v>
      </c>
      <c r="BP123" s="921"/>
      <c r="BQ123" s="875">
        <v>53698663</v>
      </c>
      <c r="BR123" s="876"/>
      <c r="BS123" s="876"/>
      <c r="BT123" s="876"/>
      <c r="BU123" s="876"/>
      <c r="BV123" s="876">
        <v>52175925</v>
      </c>
      <c r="BW123" s="876"/>
      <c r="BX123" s="876"/>
      <c r="BY123" s="876"/>
      <c r="BZ123" s="876"/>
      <c r="CA123" s="876">
        <v>52033565</v>
      </c>
      <c r="CB123" s="876"/>
      <c r="CC123" s="876"/>
      <c r="CD123" s="876"/>
      <c r="CE123" s="876"/>
      <c r="CF123" s="786"/>
      <c r="CG123" s="787"/>
      <c r="CH123" s="787"/>
      <c r="CI123" s="787"/>
      <c r="CJ123" s="877"/>
      <c r="CK123" s="912"/>
      <c r="CL123" s="898"/>
      <c r="CM123" s="898"/>
      <c r="CN123" s="898"/>
      <c r="CO123" s="899"/>
      <c r="CP123" s="878" t="s">
        <v>469</v>
      </c>
      <c r="CQ123" s="879"/>
      <c r="CR123" s="879"/>
      <c r="CS123" s="879"/>
      <c r="CT123" s="879"/>
      <c r="CU123" s="879"/>
      <c r="CV123" s="879"/>
      <c r="CW123" s="879"/>
      <c r="CX123" s="879"/>
      <c r="CY123" s="879"/>
      <c r="CZ123" s="879"/>
      <c r="DA123" s="879"/>
      <c r="DB123" s="879"/>
      <c r="DC123" s="879"/>
      <c r="DD123" s="879"/>
      <c r="DE123" s="879"/>
      <c r="DF123" s="880"/>
      <c r="DG123" s="819" t="s">
        <v>433</v>
      </c>
      <c r="DH123" s="820"/>
      <c r="DI123" s="820"/>
      <c r="DJ123" s="820"/>
      <c r="DK123" s="821"/>
      <c r="DL123" s="822" t="s">
        <v>232</v>
      </c>
      <c r="DM123" s="820"/>
      <c r="DN123" s="820"/>
      <c r="DO123" s="820"/>
      <c r="DP123" s="821"/>
      <c r="DQ123" s="822" t="s">
        <v>433</v>
      </c>
      <c r="DR123" s="820"/>
      <c r="DS123" s="820"/>
      <c r="DT123" s="820"/>
      <c r="DU123" s="821"/>
      <c r="DV123" s="867" t="s">
        <v>433</v>
      </c>
      <c r="DW123" s="868"/>
      <c r="DX123" s="868"/>
      <c r="DY123" s="868"/>
      <c r="DZ123" s="869"/>
    </row>
    <row r="124" spans="1:130" s="246" customFormat="1" ht="26.25" customHeight="1" thickBot="1" x14ac:dyDescent="0.2">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433</v>
      </c>
      <c r="AB124" s="820"/>
      <c r="AC124" s="820"/>
      <c r="AD124" s="820"/>
      <c r="AE124" s="821"/>
      <c r="AF124" s="822" t="s">
        <v>433</v>
      </c>
      <c r="AG124" s="820"/>
      <c r="AH124" s="820"/>
      <c r="AI124" s="820"/>
      <c r="AJ124" s="821"/>
      <c r="AK124" s="822" t="s">
        <v>433</v>
      </c>
      <c r="AL124" s="820"/>
      <c r="AM124" s="820"/>
      <c r="AN124" s="820"/>
      <c r="AO124" s="821"/>
      <c r="AP124" s="867" t="s">
        <v>433</v>
      </c>
      <c r="AQ124" s="868"/>
      <c r="AR124" s="868"/>
      <c r="AS124" s="868"/>
      <c r="AT124" s="869"/>
      <c r="AU124" s="870" t="s">
        <v>470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137.80000000000001</v>
      </c>
      <c r="BR124" s="874"/>
      <c r="BS124" s="874"/>
      <c r="BT124" s="874"/>
      <c r="BU124" s="874"/>
      <c r="BV124" s="874">
        <v>142.69999999999999</v>
      </c>
      <c r="BW124" s="874"/>
      <c r="BX124" s="874"/>
      <c r="BY124" s="874"/>
      <c r="BZ124" s="874"/>
      <c r="CA124" s="874">
        <v>135.80000000000001</v>
      </c>
      <c r="CB124" s="874"/>
      <c r="CC124" s="874"/>
      <c r="CD124" s="874"/>
      <c r="CE124" s="874"/>
      <c r="CF124" s="764"/>
      <c r="CG124" s="765"/>
      <c r="CH124" s="765"/>
      <c r="CI124" s="765"/>
      <c r="CJ124" s="905"/>
      <c r="CK124" s="913"/>
      <c r="CL124" s="913"/>
      <c r="CM124" s="913"/>
      <c r="CN124" s="913"/>
      <c r="CO124" s="914"/>
      <c r="CP124" s="878" t="s">
        <v>471</v>
      </c>
      <c r="CQ124" s="879"/>
      <c r="CR124" s="879"/>
      <c r="CS124" s="879"/>
      <c r="CT124" s="879"/>
      <c r="CU124" s="879"/>
      <c r="CV124" s="879"/>
      <c r="CW124" s="879"/>
      <c r="CX124" s="879"/>
      <c r="CY124" s="879"/>
      <c r="CZ124" s="879"/>
      <c r="DA124" s="879"/>
      <c r="DB124" s="879"/>
      <c r="DC124" s="879"/>
      <c r="DD124" s="879"/>
      <c r="DE124" s="879"/>
      <c r="DF124" s="880"/>
      <c r="DG124" s="802" t="s">
        <v>232</v>
      </c>
      <c r="DH124" s="803"/>
      <c r="DI124" s="803"/>
      <c r="DJ124" s="803"/>
      <c r="DK124" s="804"/>
      <c r="DL124" s="805" t="s">
        <v>232</v>
      </c>
      <c r="DM124" s="803"/>
      <c r="DN124" s="803"/>
      <c r="DO124" s="803"/>
      <c r="DP124" s="804"/>
      <c r="DQ124" s="805" t="s">
        <v>433</v>
      </c>
      <c r="DR124" s="803"/>
      <c r="DS124" s="803"/>
      <c r="DT124" s="803"/>
      <c r="DU124" s="804"/>
      <c r="DV124" s="891" t="s">
        <v>433</v>
      </c>
      <c r="DW124" s="892"/>
      <c r="DX124" s="892"/>
      <c r="DY124" s="892"/>
      <c r="DZ124" s="893"/>
    </row>
    <row r="125" spans="1:130" s="246" customFormat="1" ht="26.25" customHeight="1" x14ac:dyDescent="0.15">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433</v>
      </c>
      <c r="AB125" s="820"/>
      <c r="AC125" s="820"/>
      <c r="AD125" s="820"/>
      <c r="AE125" s="821"/>
      <c r="AF125" s="822" t="s">
        <v>232</v>
      </c>
      <c r="AG125" s="820"/>
      <c r="AH125" s="820"/>
      <c r="AI125" s="820"/>
      <c r="AJ125" s="821"/>
      <c r="AK125" s="822" t="s">
        <v>433</v>
      </c>
      <c r="AL125" s="820"/>
      <c r="AM125" s="820"/>
      <c r="AN125" s="820"/>
      <c r="AO125" s="821"/>
      <c r="AP125" s="867" t="s">
        <v>433</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472</v>
      </c>
      <c r="CL125" s="895"/>
      <c r="CM125" s="895"/>
      <c r="CN125" s="895"/>
      <c r="CO125" s="896"/>
      <c r="CP125" s="903" t="s">
        <v>473</v>
      </c>
      <c r="CQ125" s="848"/>
      <c r="CR125" s="848"/>
      <c r="CS125" s="848"/>
      <c r="CT125" s="848"/>
      <c r="CU125" s="848"/>
      <c r="CV125" s="848"/>
      <c r="CW125" s="848"/>
      <c r="CX125" s="848"/>
      <c r="CY125" s="848"/>
      <c r="CZ125" s="848"/>
      <c r="DA125" s="848"/>
      <c r="DB125" s="848"/>
      <c r="DC125" s="848"/>
      <c r="DD125" s="848"/>
      <c r="DE125" s="848"/>
      <c r="DF125" s="849"/>
      <c r="DG125" s="904" t="s">
        <v>232</v>
      </c>
      <c r="DH125" s="885"/>
      <c r="DI125" s="885"/>
      <c r="DJ125" s="885"/>
      <c r="DK125" s="885"/>
      <c r="DL125" s="885" t="s">
        <v>232</v>
      </c>
      <c r="DM125" s="885"/>
      <c r="DN125" s="885"/>
      <c r="DO125" s="885"/>
      <c r="DP125" s="885"/>
      <c r="DQ125" s="885" t="s">
        <v>433</v>
      </c>
      <c r="DR125" s="885"/>
      <c r="DS125" s="885"/>
      <c r="DT125" s="885"/>
      <c r="DU125" s="885"/>
      <c r="DV125" s="886" t="s">
        <v>232</v>
      </c>
      <c r="DW125" s="886"/>
      <c r="DX125" s="886"/>
      <c r="DY125" s="886"/>
      <c r="DZ125" s="887"/>
    </row>
    <row r="126" spans="1:130" s="246" customFormat="1" ht="26.25" customHeight="1" thickBot="1" x14ac:dyDescent="0.2">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38775</v>
      </c>
      <c r="AB126" s="820"/>
      <c r="AC126" s="820"/>
      <c r="AD126" s="820"/>
      <c r="AE126" s="821"/>
      <c r="AF126" s="822">
        <v>16020</v>
      </c>
      <c r="AG126" s="820"/>
      <c r="AH126" s="820"/>
      <c r="AI126" s="820"/>
      <c r="AJ126" s="821"/>
      <c r="AK126" s="822">
        <v>30194</v>
      </c>
      <c r="AL126" s="820"/>
      <c r="AM126" s="820"/>
      <c r="AN126" s="820"/>
      <c r="AO126" s="821"/>
      <c r="AP126" s="867">
        <v>0.2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474</v>
      </c>
      <c r="CQ126" s="790"/>
      <c r="CR126" s="790"/>
      <c r="CS126" s="790"/>
      <c r="CT126" s="790"/>
      <c r="CU126" s="790"/>
      <c r="CV126" s="790"/>
      <c r="CW126" s="790"/>
      <c r="CX126" s="790"/>
      <c r="CY126" s="790"/>
      <c r="CZ126" s="790"/>
      <c r="DA126" s="790"/>
      <c r="DB126" s="790"/>
      <c r="DC126" s="790"/>
      <c r="DD126" s="790"/>
      <c r="DE126" s="790"/>
      <c r="DF126" s="791"/>
      <c r="DG126" s="856" t="s">
        <v>433</v>
      </c>
      <c r="DH126" s="857"/>
      <c r="DI126" s="857"/>
      <c r="DJ126" s="857"/>
      <c r="DK126" s="857"/>
      <c r="DL126" s="857" t="s">
        <v>232</v>
      </c>
      <c r="DM126" s="857"/>
      <c r="DN126" s="857"/>
      <c r="DO126" s="857"/>
      <c r="DP126" s="857"/>
      <c r="DQ126" s="857" t="s">
        <v>433</v>
      </c>
      <c r="DR126" s="857"/>
      <c r="DS126" s="857"/>
      <c r="DT126" s="857"/>
      <c r="DU126" s="857"/>
      <c r="DV126" s="834" t="s">
        <v>232</v>
      </c>
      <c r="DW126" s="834"/>
      <c r="DX126" s="834"/>
      <c r="DY126" s="834"/>
      <c r="DZ126" s="835"/>
    </row>
    <row r="127" spans="1:130" s="246" customFormat="1" ht="26.25" customHeight="1" x14ac:dyDescent="0.15">
      <c r="A127" s="862"/>
      <c r="B127" s="863"/>
      <c r="C127" s="881" t="s">
        <v>475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5</v>
      </c>
      <c r="AB127" s="820"/>
      <c r="AC127" s="820"/>
      <c r="AD127" s="820"/>
      <c r="AE127" s="821"/>
      <c r="AF127" s="822" t="s">
        <v>232</v>
      </c>
      <c r="AG127" s="820"/>
      <c r="AH127" s="820"/>
      <c r="AI127" s="820"/>
      <c r="AJ127" s="821"/>
      <c r="AK127" s="822" t="s">
        <v>232</v>
      </c>
      <c r="AL127" s="820"/>
      <c r="AM127" s="820"/>
      <c r="AN127" s="820"/>
      <c r="AO127" s="821"/>
      <c r="AP127" s="867" t="s">
        <v>433</v>
      </c>
      <c r="AQ127" s="868"/>
      <c r="AR127" s="868"/>
      <c r="AS127" s="868"/>
      <c r="AT127" s="869"/>
      <c r="AU127" s="282"/>
      <c r="AV127" s="282"/>
      <c r="AW127" s="282"/>
      <c r="AX127" s="884" t="s">
        <v>476</v>
      </c>
      <c r="AY127" s="852"/>
      <c r="AZ127" s="852"/>
      <c r="BA127" s="852"/>
      <c r="BB127" s="852"/>
      <c r="BC127" s="852"/>
      <c r="BD127" s="852"/>
      <c r="BE127" s="853"/>
      <c r="BF127" s="851" t="s">
        <v>477</v>
      </c>
      <c r="BG127" s="852"/>
      <c r="BH127" s="852"/>
      <c r="BI127" s="852"/>
      <c r="BJ127" s="852"/>
      <c r="BK127" s="852"/>
      <c r="BL127" s="853"/>
      <c r="BM127" s="851" t="s">
        <v>478</v>
      </c>
      <c r="BN127" s="852"/>
      <c r="BO127" s="852"/>
      <c r="BP127" s="852"/>
      <c r="BQ127" s="852"/>
      <c r="BR127" s="852"/>
      <c r="BS127" s="853"/>
      <c r="BT127" s="851" t="s">
        <v>479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480</v>
      </c>
      <c r="CQ127" s="790"/>
      <c r="CR127" s="790"/>
      <c r="CS127" s="790"/>
      <c r="CT127" s="790"/>
      <c r="CU127" s="790"/>
      <c r="CV127" s="790"/>
      <c r="CW127" s="790"/>
      <c r="CX127" s="790"/>
      <c r="CY127" s="790"/>
      <c r="CZ127" s="790"/>
      <c r="DA127" s="790"/>
      <c r="DB127" s="790"/>
      <c r="DC127" s="790"/>
      <c r="DD127" s="790"/>
      <c r="DE127" s="790"/>
      <c r="DF127" s="791"/>
      <c r="DG127" s="856" t="s">
        <v>232</v>
      </c>
      <c r="DH127" s="857"/>
      <c r="DI127" s="857"/>
      <c r="DJ127" s="857"/>
      <c r="DK127" s="857"/>
      <c r="DL127" s="857" t="s">
        <v>433</v>
      </c>
      <c r="DM127" s="857"/>
      <c r="DN127" s="857"/>
      <c r="DO127" s="857"/>
      <c r="DP127" s="857"/>
      <c r="DQ127" s="857" t="s">
        <v>433</v>
      </c>
      <c r="DR127" s="857"/>
      <c r="DS127" s="857"/>
      <c r="DT127" s="857"/>
      <c r="DU127" s="857"/>
      <c r="DV127" s="834" t="s">
        <v>232</v>
      </c>
      <c r="DW127" s="834"/>
      <c r="DX127" s="834"/>
      <c r="DY127" s="834"/>
      <c r="DZ127" s="835"/>
    </row>
    <row r="128" spans="1:130" s="246" customFormat="1" ht="26.25" customHeight="1" thickBot="1" x14ac:dyDescent="0.2">
      <c r="A128" s="836" t="s">
        <v>481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482</v>
      </c>
      <c r="X128" s="838"/>
      <c r="Y128" s="838"/>
      <c r="Z128" s="839"/>
      <c r="AA128" s="840">
        <v>42273</v>
      </c>
      <c r="AB128" s="841"/>
      <c r="AC128" s="841"/>
      <c r="AD128" s="841"/>
      <c r="AE128" s="842"/>
      <c r="AF128" s="843">
        <v>45329</v>
      </c>
      <c r="AG128" s="841"/>
      <c r="AH128" s="841"/>
      <c r="AI128" s="841"/>
      <c r="AJ128" s="842"/>
      <c r="AK128" s="843">
        <v>23783</v>
      </c>
      <c r="AL128" s="841"/>
      <c r="AM128" s="841"/>
      <c r="AN128" s="841"/>
      <c r="AO128" s="842"/>
      <c r="AP128" s="844"/>
      <c r="AQ128" s="845"/>
      <c r="AR128" s="845"/>
      <c r="AS128" s="845"/>
      <c r="AT128" s="846"/>
      <c r="AU128" s="282"/>
      <c r="AV128" s="282"/>
      <c r="AW128" s="282"/>
      <c r="AX128" s="847" t="s">
        <v>483</v>
      </c>
      <c r="AY128" s="848"/>
      <c r="AZ128" s="848"/>
      <c r="BA128" s="848"/>
      <c r="BB128" s="848"/>
      <c r="BC128" s="848"/>
      <c r="BD128" s="848"/>
      <c r="BE128" s="849"/>
      <c r="BF128" s="826" t="s">
        <v>433</v>
      </c>
      <c r="BG128" s="827"/>
      <c r="BH128" s="827"/>
      <c r="BI128" s="827"/>
      <c r="BJ128" s="827"/>
      <c r="BK128" s="827"/>
      <c r="BL128" s="850"/>
      <c r="BM128" s="826">
        <v>12.48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484</v>
      </c>
      <c r="CQ128" s="768"/>
      <c r="CR128" s="768"/>
      <c r="CS128" s="768"/>
      <c r="CT128" s="768"/>
      <c r="CU128" s="768"/>
      <c r="CV128" s="768"/>
      <c r="CW128" s="768"/>
      <c r="CX128" s="768"/>
      <c r="CY128" s="768"/>
      <c r="CZ128" s="768"/>
      <c r="DA128" s="768"/>
      <c r="DB128" s="768"/>
      <c r="DC128" s="768"/>
      <c r="DD128" s="768"/>
      <c r="DE128" s="768"/>
      <c r="DF128" s="769"/>
      <c r="DG128" s="830">
        <v>85515</v>
      </c>
      <c r="DH128" s="831"/>
      <c r="DI128" s="831"/>
      <c r="DJ128" s="831"/>
      <c r="DK128" s="831"/>
      <c r="DL128" s="831">
        <v>18545</v>
      </c>
      <c r="DM128" s="831"/>
      <c r="DN128" s="831"/>
      <c r="DO128" s="831"/>
      <c r="DP128" s="831"/>
      <c r="DQ128" s="831">
        <v>855</v>
      </c>
      <c r="DR128" s="831"/>
      <c r="DS128" s="831"/>
      <c r="DT128" s="831"/>
      <c r="DU128" s="831"/>
      <c r="DV128" s="832">
        <v>0</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19685781</v>
      </c>
      <c r="AB129" s="820"/>
      <c r="AC129" s="820"/>
      <c r="AD129" s="820"/>
      <c r="AE129" s="821"/>
      <c r="AF129" s="822">
        <v>19872934</v>
      </c>
      <c r="AG129" s="820"/>
      <c r="AH129" s="820"/>
      <c r="AI129" s="820"/>
      <c r="AJ129" s="821"/>
      <c r="AK129" s="822">
        <v>20207206</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232</v>
      </c>
      <c r="BG129" s="810"/>
      <c r="BH129" s="810"/>
      <c r="BI129" s="810"/>
      <c r="BJ129" s="810"/>
      <c r="BK129" s="810"/>
      <c r="BL129" s="811"/>
      <c r="BM129" s="809">
        <v>17.48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3460746</v>
      </c>
      <c r="AB130" s="820"/>
      <c r="AC130" s="820"/>
      <c r="AD130" s="820"/>
      <c r="AE130" s="821"/>
      <c r="AF130" s="822">
        <v>3620331</v>
      </c>
      <c r="AG130" s="820"/>
      <c r="AH130" s="820"/>
      <c r="AI130" s="820"/>
      <c r="AJ130" s="821"/>
      <c r="AK130" s="822">
        <v>3864472</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12.5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16225035</v>
      </c>
      <c r="AB131" s="803"/>
      <c r="AC131" s="803"/>
      <c r="AD131" s="803"/>
      <c r="AE131" s="804"/>
      <c r="AF131" s="805">
        <v>16252603</v>
      </c>
      <c r="AG131" s="803"/>
      <c r="AH131" s="803"/>
      <c r="AI131" s="803"/>
      <c r="AJ131" s="804"/>
      <c r="AK131" s="805">
        <v>16342734</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v>135.80000000000001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12.77166428</v>
      </c>
      <c r="AB132" s="783"/>
      <c r="AC132" s="783"/>
      <c r="AD132" s="783"/>
      <c r="AE132" s="784"/>
      <c r="AF132" s="785">
        <v>12.322136950000001</v>
      </c>
      <c r="AG132" s="783"/>
      <c r="AH132" s="783"/>
      <c r="AI132" s="783"/>
      <c r="AJ132" s="784"/>
      <c r="AK132" s="785">
        <v>12.509039189999999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12</v>
      </c>
      <c r="AB133" s="762"/>
      <c r="AC133" s="762"/>
      <c r="AD133" s="762"/>
      <c r="AE133" s="763"/>
      <c r="AF133" s="761">
        <v>12.2</v>
      </c>
      <c r="AG133" s="762"/>
      <c r="AH133" s="762"/>
      <c r="AI133" s="762"/>
      <c r="AJ133" s="763"/>
      <c r="AK133" s="761">
        <v>12.5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rlUmqWstbkYyenQ34+7fjP7DwpS1MKJEe8JnMiiIoT+0vFbkfDcbCgjsI9Gqf5o68IX5S7iPtPqF/m0nepZjw==" saltValue="8bvYpprqdKrKhk25JmU+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g2W6Nq0vULIrTk5Ze1ISIZ2o+dacdUXaDe+h2cve66/iBFRbaE6zwK+U1LTV20MGIS0Jr+ZW8appg/a8aOldw==" saltValue="KXX0dP4MjMp27gtJbDUi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RqMKI/Oy2kDIHrAKas9c/qXl17SdO4L97HsjW77E1kayrPW2ubD7eeSDMRrMiuQ+1vtUkG+bKz31QKMNpWy5A==" saltValue="SKJZr5sGJgVgfJ2mHmLlw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503</v>
      </c>
      <c r="AL9" s="1189"/>
      <c r="AM9" s="1189"/>
      <c r="AN9" s="1190"/>
      <c r="AO9" s="312">
        <v>4390882</v>
      </c>
      <c r="AP9" s="312">
        <v>55011</v>
      </c>
      <c r="AQ9" s="313">
        <v>62647</v>
      </c>
      <c r="AR9" s="314">
        <v>-12.2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504</v>
      </c>
      <c r="AL10" s="1189"/>
      <c r="AM10" s="1189"/>
      <c r="AN10" s="1190"/>
      <c r="AO10" s="315">
        <v>392231</v>
      </c>
      <c r="AP10" s="315">
        <v>4914</v>
      </c>
      <c r="AQ10" s="316">
        <v>5968</v>
      </c>
      <c r="AR10" s="317">
        <v>-17.7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505</v>
      </c>
      <c r="AL11" s="1189"/>
      <c r="AM11" s="1189"/>
      <c r="AN11" s="1190"/>
      <c r="AO11" s="315">
        <v>1298442</v>
      </c>
      <c r="AP11" s="315">
        <v>16268</v>
      </c>
      <c r="AQ11" s="316">
        <v>5863</v>
      </c>
      <c r="AR11" s="317">
        <v>177.5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506</v>
      </c>
      <c r="AL12" s="1189"/>
      <c r="AM12" s="1189"/>
      <c r="AN12" s="1190"/>
      <c r="AO12" s="315" t="s">
        <v>507</v>
      </c>
      <c r="AP12" s="315" t="s">
        <v>507</v>
      </c>
      <c r="AQ12" s="316">
        <v>1312</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508</v>
      </c>
      <c r="AL13" s="1189"/>
      <c r="AM13" s="1189"/>
      <c r="AN13" s="1190"/>
      <c r="AO13" s="315" t="s">
        <v>507</v>
      </c>
      <c r="AP13" s="315" t="s">
        <v>507</v>
      </c>
      <c r="AQ13" s="316">
        <v>0</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509</v>
      </c>
      <c r="AL14" s="1189"/>
      <c r="AM14" s="1189"/>
      <c r="AN14" s="1190"/>
      <c r="AO14" s="315">
        <v>178259</v>
      </c>
      <c r="AP14" s="315">
        <v>2233</v>
      </c>
      <c r="AQ14" s="316">
        <v>2308</v>
      </c>
      <c r="AR14" s="317">
        <v>-3.2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510</v>
      </c>
      <c r="AL15" s="1189"/>
      <c r="AM15" s="1189"/>
      <c r="AN15" s="1190"/>
      <c r="AO15" s="315">
        <v>160769</v>
      </c>
      <c r="AP15" s="315">
        <v>2014</v>
      </c>
      <c r="AQ15" s="316">
        <v>1635</v>
      </c>
      <c r="AR15" s="317">
        <v>23.2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511</v>
      </c>
      <c r="AL16" s="1192"/>
      <c r="AM16" s="1192"/>
      <c r="AN16" s="1193"/>
      <c r="AO16" s="315">
        <v>-422670</v>
      </c>
      <c r="AP16" s="315">
        <v>-5295</v>
      </c>
      <c r="AQ16" s="316">
        <v>-5106</v>
      </c>
      <c r="AR16" s="317">
        <v>3.7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5997913</v>
      </c>
      <c r="AP17" s="315">
        <v>75145</v>
      </c>
      <c r="AQ17" s="316">
        <v>74627</v>
      </c>
      <c r="AR17" s="317">
        <v>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516</v>
      </c>
      <c r="AL21" s="1186"/>
      <c r="AM21" s="1186"/>
      <c r="AN21" s="1187"/>
      <c r="AO21" s="327">
        <v>7.12</v>
      </c>
      <c r="AP21" s="328">
        <v>7.32</v>
      </c>
      <c r="AQ21" s="329">
        <v>-0.2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517</v>
      </c>
      <c r="AL22" s="1186"/>
      <c r="AM22" s="1186"/>
      <c r="AN22" s="1187"/>
      <c r="AO22" s="332">
        <v>95.6</v>
      </c>
      <c r="AP22" s="333">
        <v>98.6</v>
      </c>
      <c r="AQ22" s="334">
        <v>-3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521</v>
      </c>
      <c r="AL32" s="1177"/>
      <c r="AM32" s="1177"/>
      <c r="AN32" s="1178"/>
      <c r="AO32" s="342">
        <v>4252765</v>
      </c>
      <c r="AP32" s="342">
        <v>53281</v>
      </c>
      <c r="AQ32" s="343">
        <v>39505</v>
      </c>
      <c r="AR32" s="344">
        <v>34.9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522</v>
      </c>
      <c r="AL33" s="1177"/>
      <c r="AM33" s="1177"/>
      <c r="AN33" s="1178"/>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523</v>
      </c>
      <c r="AL34" s="1177"/>
      <c r="AM34" s="1177"/>
      <c r="AN34" s="1178"/>
      <c r="AO34" s="342" t="s">
        <v>507</v>
      </c>
      <c r="AP34" s="342" t="s">
        <v>507</v>
      </c>
      <c r="AQ34" s="343">
        <v>56</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524</v>
      </c>
      <c r="AL35" s="1177"/>
      <c r="AM35" s="1177"/>
      <c r="AN35" s="1178"/>
      <c r="AO35" s="342">
        <v>1258203</v>
      </c>
      <c r="AP35" s="342">
        <v>15763</v>
      </c>
      <c r="AQ35" s="343">
        <v>13645</v>
      </c>
      <c r="AR35" s="344">
        <v>15.5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525</v>
      </c>
      <c r="AL36" s="1177"/>
      <c r="AM36" s="1177"/>
      <c r="AN36" s="1178"/>
      <c r="AO36" s="342">
        <v>290677</v>
      </c>
      <c r="AP36" s="342">
        <v>3642</v>
      </c>
      <c r="AQ36" s="343">
        <v>1726</v>
      </c>
      <c r="AR36" s="344">
        <v>111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526</v>
      </c>
      <c r="AL37" s="1177"/>
      <c r="AM37" s="1177"/>
      <c r="AN37" s="1178"/>
      <c r="AO37" s="342">
        <v>130929</v>
      </c>
      <c r="AP37" s="342">
        <v>1640</v>
      </c>
      <c r="AQ37" s="343">
        <v>663</v>
      </c>
      <c r="AR37" s="344">
        <v>147.4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527</v>
      </c>
      <c r="AL38" s="1180"/>
      <c r="AM38" s="1180"/>
      <c r="AN38" s="1181"/>
      <c r="AO38" s="345" t="s">
        <v>507</v>
      </c>
      <c r="AP38" s="345" t="s">
        <v>507</v>
      </c>
      <c r="AQ38" s="346">
        <v>1</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528</v>
      </c>
      <c r="AL39" s="1180"/>
      <c r="AM39" s="1180"/>
      <c r="AN39" s="1181"/>
      <c r="AO39" s="342">
        <v>-23783</v>
      </c>
      <c r="AP39" s="342">
        <v>-298</v>
      </c>
      <c r="AQ39" s="343">
        <v>-5573</v>
      </c>
      <c r="AR39" s="344">
        <v>-94.7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529</v>
      </c>
      <c r="AL40" s="1177"/>
      <c r="AM40" s="1177"/>
      <c r="AN40" s="1178"/>
      <c r="AO40" s="342">
        <v>-3864472</v>
      </c>
      <c r="AP40" s="342">
        <v>-48416</v>
      </c>
      <c r="AQ40" s="343">
        <v>-36518</v>
      </c>
      <c r="AR40" s="344">
        <v>32.6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2044319</v>
      </c>
      <c r="AP41" s="342">
        <v>25612</v>
      </c>
      <c r="AQ41" s="343">
        <v>13504</v>
      </c>
      <c r="AR41" s="344">
        <v>89.7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498</v>
      </c>
      <c r="AN49" s="1171" t="s">
        <v>533</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7915601</v>
      </c>
      <c r="AN51" s="364">
        <v>96241</v>
      </c>
      <c r="AO51" s="365">
        <v>45.9</v>
      </c>
      <c r="AP51" s="366">
        <v>65988</v>
      </c>
      <c r="AQ51" s="367">
        <v>-5.0999999999999996</v>
      </c>
      <c r="AR51" s="368">
        <v>51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4493627</v>
      </c>
      <c r="AN52" s="372">
        <v>54635</v>
      </c>
      <c r="AO52" s="373">
        <v>31.2</v>
      </c>
      <c r="AP52" s="374">
        <v>36473</v>
      </c>
      <c r="AQ52" s="375">
        <v>3.3</v>
      </c>
      <c r="AR52" s="376">
        <v>27.9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4950742</v>
      </c>
      <c r="AN53" s="364">
        <v>60508</v>
      </c>
      <c r="AO53" s="365">
        <v>-37.1</v>
      </c>
      <c r="AP53" s="366">
        <v>54227</v>
      </c>
      <c r="AQ53" s="367">
        <v>-17.8</v>
      </c>
      <c r="AR53" s="368">
        <v>-19.3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3666315</v>
      </c>
      <c r="AN54" s="372">
        <v>44810</v>
      </c>
      <c r="AO54" s="373">
        <v>-18</v>
      </c>
      <c r="AP54" s="374">
        <v>29694</v>
      </c>
      <c r="AQ54" s="375">
        <v>-18.600000000000001</v>
      </c>
      <c r="AR54" s="376">
        <v>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4772249</v>
      </c>
      <c r="AN55" s="364">
        <v>58777</v>
      </c>
      <c r="AO55" s="365">
        <v>-2.9</v>
      </c>
      <c r="AP55" s="366">
        <v>57295</v>
      </c>
      <c r="AQ55" s="367">
        <v>5.7</v>
      </c>
      <c r="AR55" s="368">
        <v>-8.6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2926302</v>
      </c>
      <c r="AN56" s="372">
        <v>36042</v>
      </c>
      <c r="AO56" s="373">
        <v>-19.600000000000001</v>
      </c>
      <c r="AP56" s="374">
        <v>32771</v>
      </c>
      <c r="AQ56" s="375">
        <v>10.4</v>
      </c>
      <c r="AR56" s="376">
        <v>-30</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4452204</v>
      </c>
      <c r="AN57" s="364">
        <v>55253</v>
      </c>
      <c r="AO57" s="365">
        <v>-6</v>
      </c>
      <c r="AP57" s="366">
        <v>54110</v>
      </c>
      <c r="AQ57" s="367">
        <v>-5.6</v>
      </c>
      <c r="AR57" s="368">
        <v>-0.4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2489117</v>
      </c>
      <c r="AN58" s="372">
        <v>30890</v>
      </c>
      <c r="AO58" s="373">
        <v>-14.3</v>
      </c>
      <c r="AP58" s="374">
        <v>30620</v>
      </c>
      <c r="AQ58" s="375">
        <v>-6.6</v>
      </c>
      <c r="AR58" s="376">
        <v>-7.7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4910954</v>
      </c>
      <c r="AN59" s="364">
        <v>61527</v>
      </c>
      <c r="AO59" s="365">
        <v>11.4</v>
      </c>
      <c r="AP59" s="366">
        <v>54684</v>
      </c>
      <c r="AQ59" s="367">
        <v>1.1000000000000001</v>
      </c>
      <c r="AR59" s="368">
        <v>10.3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3440848</v>
      </c>
      <c r="AN60" s="372">
        <v>43109</v>
      </c>
      <c r="AO60" s="373">
        <v>39.6</v>
      </c>
      <c r="AP60" s="374">
        <v>32829</v>
      </c>
      <c r="AQ60" s="375">
        <v>7.2</v>
      </c>
      <c r="AR60" s="376">
        <v>32.4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5400350</v>
      </c>
      <c r="AN61" s="379">
        <v>66461</v>
      </c>
      <c r="AO61" s="380">
        <v>2.2999999999999998</v>
      </c>
      <c r="AP61" s="381">
        <v>57261</v>
      </c>
      <c r="AQ61" s="382">
        <v>-4.3</v>
      </c>
      <c r="AR61" s="368">
        <v>6.6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3403242</v>
      </c>
      <c r="AN62" s="372">
        <v>41897</v>
      </c>
      <c r="AO62" s="373">
        <v>3.8</v>
      </c>
      <c r="AP62" s="374">
        <v>32477</v>
      </c>
      <c r="AQ62" s="375">
        <v>-0.9</v>
      </c>
      <c r="AR62" s="376">
        <v>4.7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4KH25tX1ZzFKKWJ6eOFA4CkTzFuLwHq0xGgUlMvBcj3ZTc2pJeYsmj93i0I2M/i2G3g1wpKg+6BoWgC8TK0L7Q==" saltValue="e9FcF0FLXgaUpDDCX73P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H23/XpAFU/hSTAsoSb90B3uiXv4J4K8SILPSpaHJGjyGbIwAqZDVR0jK/YGQWV3bceq6G0TtTMwZS7bvTgujw==" saltValue="oRlfg3OWjo2zrUtQath0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ArIw8Rzq6rUeAsgD2zHv1rSVEVXDKSS/cQeIdrJnfiLS10sjqJyyP9gUar4U7H2VHuvEasGYBprV3aDYtYfeA==" saltValue="QoA+BUlseRUP87MGj4Up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20.73</v>
      </c>
      <c r="G47" s="12">
        <v>20.66</v>
      </c>
      <c r="H47" s="12">
        <v>16.96</v>
      </c>
      <c r="I47" s="12">
        <v>12.41</v>
      </c>
      <c r="J47" s="13">
        <v>13.46</v>
      </c>
    </row>
    <row r="48" spans="2:10" ht="57.75" customHeight="1" x14ac:dyDescent="0.15">
      <c r="B48" s="14"/>
      <c r="C48" s="1196" t="s">
        <v>4</v>
      </c>
      <c r="D48" s="1196"/>
      <c r="E48" s="1197"/>
      <c r="F48" s="15">
        <v>6.5</v>
      </c>
      <c r="G48" s="16">
        <v>6.82</v>
      </c>
      <c r="H48" s="16">
        <v>3.07</v>
      </c>
      <c r="I48" s="16">
        <v>3.51</v>
      </c>
      <c r="J48" s="17">
        <v>2.79</v>
      </c>
    </row>
    <row r="49" spans="2:10" ht="57.75" customHeight="1" thickBot="1" x14ac:dyDescent="0.2">
      <c r="B49" s="18"/>
      <c r="C49" s="1198" t="s">
        <v>5</v>
      </c>
      <c r="D49" s="1198"/>
      <c r="E49" s="1199"/>
      <c r="F49" s="19">
        <v>0.51</v>
      </c>
      <c r="G49" s="20">
        <v>0.96</v>
      </c>
      <c r="H49" s="20" t="s">
        <v>554</v>
      </c>
      <c r="I49" s="20" t="s">
        <v>555</v>
      </c>
      <c r="J49" s="21">
        <v>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ctoEloHGie4XFRnCkqzIDfgfEwBGvQF7ESMZmwDT0HGzAucV3Q2PwENtNb5Bb0h2mxlyDBCNFOoeZLVGZw4Aw==" saltValue="PsiSJoeWLUmTA2pCH9p6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556</v>
      </c>
      <c r="D34" s="1206"/>
      <c r="E34" s="1207"/>
      <c r="F34" s="32">
        <v>6.59</v>
      </c>
      <c r="G34" s="33">
        <v>7.99</v>
      </c>
      <c r="H34" s="33">
        <v>8.1</v>
      </c>
      <c r="I34" s="33">
        <v>7.9</v>
      </c>
      <c r="J34" s="34">
        <v>8.06</v>
      </c>
      <c r="K34" s="22"/>
      <c r="L34" s="22"/>
      <c r="M34" s="22"/>
      <c r="N34" s="22"/>
      <c r="O34" s="22"/>
      <c r="P34" s="22"/>
    </row>
    <row r="35" spans="1:16" ht="39" customHeight="1" x14ac:dyDescent="0.15">
      <c r="A35" s="22"/>
      <c r="B35" s="35"/>
      <c r="C35" s="1200" t="s">
        <v>557</v>
      </c>
      <c r="D35" s="1201"/>
      <c r="E35" s="1202"/>
      <c r="F35" s="36">
        <v>6.49</v>
      </c>
      <c r="G35" s="37">
        <v>6.82</v>
      </c>
      <c r="H35" s="37">
        <v>3.06</v>
      </c>
      <c r="I35" s="37">
        <v>3.51</v>
      </c>
      <c r="J35" s="38">
        <v>2.79</v>
      </c>
      <c r="K35" s="22"/>
      <c r="L35" s="22"/>
      <c r="M35" s="22"/>
      <c r="N35" s="22"/>
      <c r="O35" s="22"/>
      <c r="P35" s="22"/>
    </row>
    <row r="36" spans="1:16" ht="39" customHeight="1" x14ac:dyDescent="0.15">
      <c r="A36" s="22"/>
      <c r="B36" s="35"/>
      <c r="C36" s="1200" t="s">
        <v>558</v>
      </c>
      <c r="D36" s="1201"/>
      <c r="E36" s="1202"/>
      <c r="F36" s="36">
        <v>2.69</v>
      </c>
      <c r="G36" s="37">
        <v>2.04</v>
      </c>
      <c r="H36" s="37">
        <v>1.29</v>
      </c>
      <c r="I36" s="37">
        <v>1.47</v>
      </c>
      <c r="J36" s="38">
        <v>1.27</v>
      </c>
      <c r="K36" s="22"/>
      <c r="L36" s="22"/>
      <c r="M36" s="22"/>
      <c r="N36" s="22"/>
      <c r="O36" s="22"/>
      <c r="P36" s="22"/>
    </row>
    <row r="37" spans="1:16" ht="39" customHeight="1" x14ac:dyDescent="0.15">
      <c r="A37" s="22"/>
      <c r="B37" s="35"/>
      <c r="C37" s="1200" t="s">
        <v>559</v>
      </c>
      <c r="D37" s="1201"/>
      <c r="E37" s="1202"/>
      <c r="F37" s="36">
        <v>0</v>
      </c>
      <c r="G37" s="37">
        <v>0.73</v>
      </c>
      <c r="H37" s="37">
        <v>2.73</v>
      </c>
      <c r="I37" s="37">
        <v>2.61</v>
      </c>
      <c r="J37" s="38">
        <v>0.61</v>
      </c>
      <c r="K37" s="22"/>
      <c r="L37" s="22"/>
      <c r="M37" s="22"/>
      <c r="N37" s="22"/>
      <c r="O37" s="22"/>
      <c r="P37" s="22"/>
    </row>
    <row r="38" spans="1:16" ht="39" customHeight="1" x14ac:dyDescent="0.15">
      <c r="A38" s="22"/>
      <c r="B38" s="35"/>
      <c r="C38" s="1200" t="s">
        <v>560</v>
      </c>
      <c r="D38" s="1201"/>
      <c r="E38" s="1202"/>
      <c r="F38" s="36">
        <v>0.19</v>
      </c>
      <c r="G38" s="37">
        <v>0.14000000000000001</v>
      </c>
      <c r="H38" s="37">
        <v>0.28000000000000003</v>
      </c>
      <c r="I38" s="37">
        <v>0.42</v>
      </c>
      <c r="J38" s="38">
        <v>0.43</v>
      </c>
      <c r="K38" s="22"/>
      <c r="L38" s="22"/>
      <c r="M38" s="22"/>
      <c r="N38" s="22"/>
      <c r="O38" s="22"/>
      <c r="P38" s="22"/>
    </row>
    <row r="39" spans="1:16" ht="39" customHeight="1" x14ac:dyDescent="0.15">
      <c r="A39" s="22"/>
      <c r="B39" s="35"/>
      <c r="C39" s="1200" t="s">
        <v>561</v>
      </c>
      <c r="D39" s="1201"/>
      <c r="E39" s="1202"/>
      <c r="F39" s="36">
        <v>0.1</v>
      </c>
      <c r="G39" s="37">
        <v>0.1</v>
      </c>
      <c r="H39" s="37">
        <v>0.1</v>
      </c>
      <c r="I39" s="37">
        <v>0.1</v>
      </c>
      <c r="J39" s="38">
        <v>0.12</v>
      </c>
      <c r="K39" s="22"/>
      <c r="L39" s="22"/>
      <c r="M39" s="22"/>
      <c r="N39" s="22"/>
      <c r="O39" s="22"/>
      <c r="P39" s="22"/>
    </row>
    <row r="40" spans="1:16" ht="39" customHeight="1" x14ac:dyDescent="0.15">
      <c r="A40" s="22"/>
      <c r="B40" s="35"/>
      <c r="C40" s="1200" t="s">
        <v>562</v>
      </c>
      <c r="D40" s="1201"/>
      <c r="E40" s="1202"/>
      <c r="F40" s="36">
        <v>0</v>
      </c>
      <c r="G40" s="37">
        <v>0</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563</v>
      </c>
      <c r="D42" s="1201"/>
      <c r="E42" s="1202"/>
      <c r="F42" s="36" t="s">
        <v>507</v>
      </c>
      <c r="G42" s="37" t="s">
        <v>507</v>
      </c>
      <c r="H42" s="37" t="s">
        <v>507</v>
      </c>
      <c r="I42" s="37" t="s">
        <v>507</v>
      </c>
      <c r="J42" s="38" t="s">
        <v>507</v>
      </c>
      <c r="K42" s="22"/>
      <c r="L42" s="22"/>
      <c r="M42" s="22"/>
      <c r="N42" s="22"/>
      <c r="O42" s="22"/>
      <c r="P42" s="22"/>
    </row>
    <row r="43" spans="1:16" ht="39" customHeight="1" thickBot="1" x14ac:dyDescent="0.2">
      <c r="A43" s="22"/>
      <c r="B43" s="40"/>
      <c r="C43" s="1203" t="s">
        <v>564</v>
      </c>
      <c r="D43" s="1204"/>
      <c r="E43" s="1205"/>
      <c r="F43" s="41">
        <v>0</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wvN+awJo35WH3XnlkroAtx4iBqjLtpIPNh/EwqoruI8VmZ7WoK8AuJANK8MUioE62v/Mn1Z5TCWS/x/0KoOgQ==" saltValue="XqDA4kyY4xFA8DR2spPU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3560</v>
      </c>
      <c r="L45" s="60">
        <v>3626</v>
      </c>
      <c r="M45" s="60">
        <v>3850</v>
      </c>
      <c r="N45" s="60">
        <v>3924</v>
      </c>
      <c r="O45" s="61">
        <v>4253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507</v>
      </c>
      <c r="L46" s="64" t="s">
        <v>507</v>
      </c>
      <c r="M46" s="64" t="s">
        <v>507</v>
      </c>
      <c r="N46" s="64" t="s">
        <v>507</v>
      </c>
      <c r="O46" s="65" t="s">
        <v>507</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507</v>
      </c>
      <c r="L47" s="64" t="s">
        <v>507</v>
      </c>
      <c r="M47" s="64" t="s">
        <v>507</v>
      </c>
      <c r="N47" s="64" t="s">
        <v>507</v>
      </c>
      <c r="O47" s="65" t="s">
        <v>507</v>
      </c>
      <c r="P47" s="48"/>
      <c r="Q47" s="48"/>
      <c r="R47" s="48"/>
      <c r="S47" s="48"/>
      <c r="T47" s="48"/>
      <c r="U47" s="48"/>
    </row>
    <row r="48" spans="1:21" ht="30.75" customHeight="1" x14ac:dyDescent="0.15">
      <c r="A48" s="48"/>
      <c r="B48" s="1228"/>
      <c r="C48" s="1229"/>
      <c r="D48" s="62"/>
      <c r="E48" s="1210" t="s">
        <v>15</v>
      </c>
      <c r="F48" s="1210"/>
      <c r="G48" s="1210"/>
      <c r="H48" s="1210"/>
      <c r="I48" s="1210"/>
      <c r="J48" s="1211"/>
      <c r="K48" s="63">
        <v>1245</v>
      </c>
      <c r="L48" s="64">
        <v>1279</v>
      </c>
      <c r="M48" s="64">
        <v>1308</v>
      </c>
      <c r="N48" s="64">
        <v>1359</v>
      </c>
      <c r="O48" s="65">
        <v>1258</v>
      </c>
      <c r="P48" s="48"/>
      <c r="Q48" s="48"/>
      <c r="R48" s="48"/>
      <c r="S48" s="48"/>
      <c r="T48" s="48"/>
      <c r="U48" s="48"/>
    </row>
    <row r="49" spans="1:21" ht="30.75" customHeight="1" x14ac:dyDescent="0.15">
      <c r="A49" s="48"/>
      <c r="B49" s="1228"/>
      <c r="C49" s="1229"/>
      <c r="D49" s="62"/>
      <c r="E49" s="1210" t="s">
        <v>16</v>
      </c>
      <c r="F49" s="1210"/>
      <c r="G49" s="1210"/>
      <c r="H49" s="1210"/>
      <c r="I49" s="1210"/>
      <c r="J49" s="1211"/>
      <c r="K49" s="63">
        <v>151</v>
      </c>
      <c r="L49" s="64">
        <v>173</v>
      </c>
      <c r="M49" s="64">
        <v>246</v>
      </c>
      <c r="N49" s="64">
        <v>245</v>
      </c>
      <c r="O49" s="65">
        <v>291</v>
      </c>
      <c r="P49" s="48"/>
      <c r="Q49" s="48"/>
      <c r="R49" s="48"/>
      <c r="S49" s="48"/>
      <c r="T49" s="48"/>
      <c r="U49" s="48"/>
    </row>
    <row r="50" spans="1:21" ht="30.75" customHeight="1" x14ac:dyDescent="0.15">
      <c r="A50" s="48"/>
      <c r="B50" s="1228"/>
      <c r="C50" s="1229"/>
      <c r="D50" s="62"/>
      <c r="E50" s="1210" t="s">
        <v>17</v>
      </c>
      <c r="F50" s="1210"/>
      <c r="G50" s="1210"/>
      <c r="H50" s="1210"/>
      <c r="I50" s="1210"/>
      <c r="J50" s="1211"/>
      <c r="K50" s="63">
        <v>193</v>
      </c>
      <c r="L50" s="64">
        <v>174</v>
      </c>
      <c r="M50" s="64">
        <v>171</v>
      </c>
      <c r="N50" s="64">
        <v>141</v>
      </c>
      <c r="O50" s="65">
        <v>131</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507</v>
      </c>
      <c r="L51" s="64" t="s">
        <v>507</v>
      </c>
      <c r="M51" s="64" t="s">
        <v>507</v>
      </c>
      <c r="N51" s="64" t="s">
        <v>507</v>
      </c>
      <c r="O51" s="65" t="s">
        <v>507</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3262</v>
      </c>
      <c r="L52" s="64">
        <v>3342</v>
      </c>
      <c r="M52" s="64">
        <v>3503</v>
      </c>
      <c r="N52" s="64">
        <v>3666</v>
      </c>
      <c r="O52" s="65">
        <v>3888</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1887</v>
      </c>
      <c r="L53" s="69">
        <v>1910</v>
      </c>
      <c r="M53" s="69">
        <v>2072</v>
      </c>
      <c r="N53" s="69">
        <v>2003</v>
      </c>
      <c r="O53" s="70">
        <v>2045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603</v>
      </c>
      <c r="L57" s="83" t="s">
        <v>600</v>
      </c>
      <c r="M57" s="83" t="s">
        <v>601</v>
      </c>
      <c r="N57" s="83" t="s">
        <v>600</v>
      </c>
      <c r="O57" s="84" t="s">
        <v>600</v>
      </c>
    </row>
    <row r="58" spans="1:21" ht="31.5" customHeight="1" thickBot="1" x14ac:dyDescent="0.2">
      <c r="B58" s="1218"/>
      <c r="C58" s="1219"/>
      <c r="D58" s="1223" t="s">
        <v>27</v>
      </c>
      <c r="E58" s="1224"/>
      <c r="F58" s="1224"/>
      <c r="G58" s="1224"/>
      <c r="H58" s="1224"/>
      <c r="I58" s="1224"/>
      <c r="J58" s="1225"/>
      <c r="K58" s="85" t="s">
        <v>600</v>
      </c>
      <c r="L58" s="86" t="s">
        <v>601</v>
      </c>
      <c r="M58" s="86" t="s">
        <v>600</v>
      </c>
      <c r="N58" s="86" t="s">
        <v>600</v>
      </c>
      <c r="O58" s="87" t="s">
        <v>604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c7HKnz9g+LCfhdwRO4jDQcgTQpS9d+f4taqp4imgzpT4ZPsMTuBLmimVV3YiF475a/BKdpASUsbzC1xi+SG7A==" saltValue="qPAy98AVQeADlIv0v4rG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46" t="s">
        <v>30</v>
      </c>
      <c r="C41" s="1247"/>
      <c r="D41" s="101"/>
      <c r="E41" s="1248" t="s">
        <v>31</v>
      </c>
      <c r="F41" s="1248"/>
      <c r="G41" s="1248"/>
      <c r="H41" s="1249"/>
      <c r="I41" s="102">
        <v>49510</v>
      </c>
      <c r="J41" s="103">
        <v>50351</v>
      </c>
      <c r="K41" s="103">
        <v>50079</v>
      </c>
      <c r="L41" s="103">
        <v>50145</v>
      </c>
      <c r="M41" s="104">
        <v>50265</v>
      </c>
    </row>
    <row r="42" spans="2:13" ht="27.75" customHeight="1" x14ac:dyDescent="0.15">
      <c r="B42" s="1236"/>
      <c r="C42" s="1237"/>
      <c r="D42" s="105"/>
      <c r="E42" s="1240" t="s">
        <v>32</v>
      </c>
      <c r="F42" s="1240"/>
      <c r="G42" s="1240"/>
      <c r="H42" s="1241"/>
      <c r="I42" s="106">
        <v>885</v>
      </c>
      <c r="J42" s="107">
        <v>737</v>
      </c>
      <c r="K42" s="107">
        <v>591</v>
      </c>
      <c r="L42" s="107">
        <v>474</v>
      </c>
      <c r="M42" s="108">
        <v>365</v>
      </c>
    </row>
    <row r="43" spans="2:13" ht="27.75" customHeight="1" x14ac:dyDescent="0.15">
      <c r="B43" s="1236"/>
      <c r="C43" s="1237"/>
      <c r="D43" s="105"/>
      <c r="E43" s="1240" t="s">
        <v>33</v>
      </c>
      <c r="F43" s="1240"/>
      <c r="G43" s="1240"/>
      <c r="H43" s="1241"/>
      <c r="I43" s="106">
        <v>18127</v>
      </c>
      <c r="J43" s="107">
        <v>18186</v>
      </c>
      <c r="K43" s="107">
        <v>18166</v>
      </c>
      <c r="L43" s="107">
        <v>17830</v>
      </c>
      <c r="M43" s="108">
        <v>17307</v>
      </c>
    </row>
    <row r="44" spans="2:13" ht="27.75" customHeight="1" x14ac:dyDescent="0.15">
      <c r="B44" s="1236"/>
      <c r="C44" s="1237"/>
      <c r="D44" s="105"/>
      <c r="E44" s="1240" t="s">
        <v>34</v>
      </c>
      <c r="F44" s="1240"/>
      <c r="G44" s="1240"/>
      <c r="H44" s="1241"/>
      <c r="I44" s="106">
        <v>2085</v>
      </c>
      <c r="J44" s="107">
        <v>2029</v>
      </c>
      <c r="K44" s="107">
        <v>1794</v>
      </c>
      <c r="L44" s="107">
        <v>1563</v>
      </c>
      <c r="M44" s="108">
        <v>1316</v>
      </c>
    </row>
    <row r="45" spans="2:13" ht="27.75" customHeight="1" x14ac:dyDescent="0.15">
      <c r="B45" s="1236"/>
      <c r="C45" s="1237"/>
      <c r="D45" s="105"/>
      <c r="E45" s="1240" t="s">
        <v>35</v>
      </c>
      <c r="F45" s="1240"/>
      <c r="G45" s="1240"/>
      <c r="H45" s="1241"/>
      <c r="I45" s="106">
        <v>6099</v>
      </c>
      <c r="J45" s="107">
        <v>5156</v>
      </c>
      <c r="K45" s="107">
        <v>5346</v>
      </c>
      <c r="L45" s="107">
        <v>5341</v>
      </c>
      <c r="M45" s="108">
        <v>4974</v>
      </c>
    </row>
    <row r="46" spans="2:13" ht="27.75" customHeight="1" x14ac:dyDescent="0.15">
      <c r="B46" s="1236"/>
      <c r="C46" s="1237"/>
      <c r="D46" s="109"/>
      <c r="E46" s="1240" t="s">
        <v>36</v>
      </c>
      <c r="F46" s="1240"/>
      <c r="G46" s="1240"/>
      <c r="H46" s="1241"/>
      <c r="I46" s="106">
        <v>135</v>
      </c>
      <c r="J46" s="107">
        <v>110</v>
      </c>
      <c r="K46" s="107">
        <v>86</v>
      </c>
      <c r="L46" s="107">
        <v>19</v>
      </c>
      <c r="M46" s="108">
        <v>1</v>
      </c>
    </row>
    <row r="47" spans="2:13" ht="27.75" customHeight="1" x14ac:dyDescent="0.15">
      <c r="B47" s="1236"/>
      <c r="C47" s="1237"/>
      <c r="D47" s="110"/>
      <c r="E47" s="1250" t="s">
        <v>37</v>
      </c>
      <c r="F47" s="1251"/>
      <c r="G47" s="1251"/>
      <c r="H47" s="1252"/>
      <c r="I47" s="106" t="s">
        <v>507</v>
      </c>
      <c r="J47" s="107" t="s">
        <v>507</v>
      </c>
      <c r="K47" s="107" t="s">
        <v>507</v>
      </c>
      <c r="L47" s="107" t="s">
        <v>507</v>
      </c>
      <c r="M47" s="108" t="s">
        <v>507</v>
      </c>
    </row>
    <row r="48" spans="2:13" ht="27.75" customHeight="1" x14ac:dyDescent="0.15">
      <c r="B48" s="1236"/>
      <c r="C48" s="1237"/>
      <c r="D48" s="105"/>
      <c r="E48" s="1240" t="s">
        <v>38</v>
      </c>
      <c r="F48" s="1240"/>
      <c r="G48" s="1240"/>
      <c r="H48" s="1241"/>
      <c r="I48" s="106" t="s">
        <v>507</v>
      </c>
      <c r="J48" s="107" t="s">
        <v>507</v>
      </c>
      <c r="K48" s="107" t="s">
        <v>507</v>
      </c>
      <c r="L48" s="107" t="s">
        <v>507</v>
      </c>
      <c r="M48" s="108" t="s">
        <v>507</v>
      </c>
    </row>
    <row r="49" spans="2:13" ht="27.75" customHeight="1" x14ac:dyDescent="0.15">
      <c r="B49" s="1238"/>
      <c r="C49" s="1239"/>
      <c r="D49" s="105"/>
      <c r="E49" s="1240" t="s">
        <v>39</v>
      </c>
      <c r="F49" s="1240"/>
      <c r="G49" s="1240"/>
      <c r="H49" s="1241"/>
      <c r="I49" s="106" t="s">
        <v>507</v>
      </c>
      <c r="J49" s="107" t="s">
        <v>507</v>
      </c>
      <c r="K49" s="107" t="s">
        <v>507</v>
      </c>
      <c r="L49" s="107" t="s">
        <v>507</v>
      </c>
      <c r="M49" s="108" t="s">
        <v>507</v>
      </c>
    </row>
    <row r="50" spans="2:13" ht="27.75" customHeight="1" x14ac:dyDescent="0.15">
      <c r="B50" s="1234" t="s">
        <v>40</v>
      </c>
      <c r="C50" s="1235"/>
      <c r="D50" s="111"/>
      <c r="E50" s="1240" t="s">
        <v>41</v>
      </c>
      <c r="F50" s="1240"/>
      <c r="G50" s="1240"/>
      <c r="H50" s="1241"/>
      <c r="I50" s="106">
        <v>6201</v>
      </c>
      <c r="J50" s="107">
        <v>6414</v>
      </c>
      <c r="K50" s="107">
        <v>5797</v>
      </c>
      <c r="L50" s="107">
        <v>5502</v>
      </c>
      <c r="M50" s="108">
        <v>5950</v>
      </c>
    </row>
    <row r="51" spans="2:13" ht="27.75" customHeight="1" x14ac:dyDescent="0.15">
      <c r="B51" s="1236"/>
      <c r="C51" s="1237"/>
      <c r="D51" s="105"/>
      <c r="E51" s="1240" t="s">
        <v>42</v>
      </c>
      <c r="F51" s="1240"/>
      <c r="G51" s="1240"/>
      <c r="H51" s="1241"/>
      <c r="I51" s="106">
        <v>39</v>
      </c>
      <c r="J51" s="107">
        <v>75</v>
      </c>
      <c r="K51" s="107">
        <v>109</v>
      </c>
      <c r="L51" s="107">
        <v>145</v>
      </c>
      <c r="M51" s="108">
        <v>109</v>
      </c>
    </row>
    <row r="52" spans="2:13" ht="27.75" customHeight="1" x14ac:dyDescent="0.15">
      <c r="B52" s="1238"/>
      <c r="C52" s="1239"/>
      <c r="D52" s="105"/>
      <c r="E52" s="1240" t="s">
        <v>43</v>
      </c>
      <c r="F52" s="1240"/>
      <c r="G52" s="1240"/>
      <c r="H52" s="1241"/>
      <c r="I52" s="106">
        <v>47514</v>
      </c>
      <c r="J52" s="107">
        <v>47933</v>
      </c>
      <c r="K52" s="107">
        <v>47793</v>
      </c>
      <c r="L52" s="107">
        <v>46529</v>
      </c>
      <c r="M52" s="108">
        <v>45974</v>
      </c>
    </row>
    <row r="53" spans="2:13" ht="27.75" customHeight="1" thickBot="1" x14ac:dyDescent="0.2">
      <c r="B53" s="1242" t="s">
        <v>44</v>
      </c>
      <c r="C53" s="1243"/>
      <c r="D53" s="112"/>
      <c r="E53" s="1244" t="s">
        <v>45</v>
      </c>
      <c r="F53" s="1244"/>
      <c r="G53" s="1244"/>
      <c r="H53" s="1245"/>
      <c r="I53" s="113">
        <v>23087</v>
      </c>
      <c r="J53" s="114">
        <v>22148</v>
      </c>
      <c r="K53" s="114">
        <v>22362</v>
      </c>
      <c r="L53" s="114">
        <v>23196</v>
      </c>
      <c r="M53" s="115">
        <v>22195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SR7JKevTkTPex9G+ChKruAUOg73ty9diRSQ6LZlmvJp6BiLH8zCFQgPrvjaVsdH8BizbrQcoCbQQpeJsn8S6w==" saltValue="7tvcsQAh0tz9ZfUj7qcT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1" zoomScaleNormal="71"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48</v>
      </c>
      <c r="D55" s="1261"/>
      <c r="E55" s="1262"/>
      <c r="F55" s="127">
        <v>3339</v>
      </c>
      <c r="G55" s="127">
        <v>2465</v>
      </c>
      <c r="H55" s="128">
        <v>2721</v>
      </c>
    </row>
    <row r="56" spans="2:8" ht="52.5" customHeight="1" x14ac:dyDescent="0.15">
      <c r="B56" s="129"/>
      <c r="C56" s="1263" t="s">
        <v>49</v>
      </c>
      <c r="D56" s="1263"/>
      <c r="E56" s="1264"/>
      <c r="F56" s="130">
        <v>552</v>
      </c>
      <c r="G56" s="130">
        <v>580</v>
      </c>
      <c r="H56" s="131">
        <v>634</v>
      </c>
    </row>
    <row r="57" spans="2:8" ht="53.25" customHeight="1" x14ac:dyDescent="0.15">
      <c r="B57" s="129"/>
      <c r="C57" s="1265" t="s">
        <v>50</v>
      </c>
      <c r="D57" s="1265"/>
      <c r="E57" s="1266"/>
      <c r="F57" s="132">
        <v>1132</v>
      </c>
      <c r="G57" s="132">
        <v>1013</v>
      </c>
      <c r="H57" s="133">
        <v>779</v>
      </c>
    </row>
    <row r="58" spans="2:8" ht="45.75" customHeight="1" x14ac:dyDescent="0.15">
      <c r="B58" s="134"/>
      <c r="C58" s="1253" t="s">
        <v>570</v>
      </c>
      <c r="D58" s="1254"/>
      <c r="E58" s="1255"/>
      <c r="F58" s="135">
        <v>595</v>
      </c>
      <c r="G58" s="135">
        <v>582</v>
      </c>
      <c r="H58" s="136">
        <v>319</v>
      </c>
    </row>
    <row r="59" spans="2:8" ht="45.75" customHeight="1" x14ac:dyDescent="0.15">
      <c r="B59" s="134"/>
      <c r="C59" s="1253" t="s">
        <v>571</v>
      </c>
      <c r="D59" s="1254"/>
      <c r="E59" s="1255"/>
      <c r="F59" s="135">
        <v>351</v>
      </c>
      <c r="G59" s="135">
        <v>243</v>
      </c>
      <c r="H59" s="136">
        <v>159</v>
      </c>
    </row>
    <row r="60" spans="2:8" ht="45.75" customHeight="1" x14ac:dyDescent="0.15">
      <c r="B60" s="134"/>
      <c r="C60" s="1253" t="s">
        <v>572</v>
      </c>
      <c r="D60" s="1254"/>
      <c r="E60" s="1255"/>
      <c r="F60" s="135">
        <v>146</v>
      </c>
      <c r="G60" s="135">
        <v>147</v>
      </c>
      <c r="H60" s="136">
        <v>147</v>
      </c>
    </row>
    <row r="61" spans="2:8" ht="45.75" customHeight="1" x14ac:dyDescent="0.15">
      <c r="B61" s="134"/>
      <c r="C61" s="1253" t="s">
        <v>575</v>
      </c>
      <c r="D61" s="1254"/>
      <c r="E61" s="1255"/>
      <c r="F61" s="135" t="s">
        <v>574</v>
      </c>
      <c r="G61" s="135" t="s">
        <v>574</v>
      </c>
      <c r="H61" s="136">
        <v>106</v>
      </c>
    </row>
    <row r="62" spans="2:8" ht="45.75" customHeight="1" thickBot="1" x14ac:dyDescent="0.2">
      <c r="B62" s="137"/>
      <c r="C62" s="1256" t="s">
        <v>573</v>
      </c>
      <c r="D62" s="1257"/>
      <c r="E62" s="1258"/>
      <c r="F62" s="138">
        <v>11</v>
      </c>
      <c r="G62" s="138">
        <v>14</v>
      </c>
      <c r="H62" s="139">
        <v>14</v>
      </c>
    </row>
    <row r="63" spans="2:8" ht="52.5" customHeight="1" thickBot="1" x14ac:dyDescent="0.2">
      <c r="B63" s="140"/>
      <c r="C63" s="1259" t="s">
        <v>51</v>
      </c>
      <c r="D63" s="1259"/>
      <c r="E63" s="1260"/>
      <c r="F63" s="141">
        <v>5023</v>
      </c>
      <c r="G63" s="141">
        <v>4059</v>
      </c>
      <c r="H63" s="142">
        <v>4133</v>
      </c>
    </row>
    <row r="64" spans="2:8" ht="15" customHeight="1" x14ac:dyDescent="0.15"/>
    <row r="65" ht="0" hidden="1" customHeight="1" x14ac:dyDescent="0.15"/>
    <row r="66" ht="0" hidden="1" customHeight="1" x14ac:dyDescent="0.15"/>
  </sheetData>
  <sheetProtection algorithmName="SHA-512" hashValue="7ryOZe87T3FHUnoL3m+eMk5gFTItkXLDNproAR4Fv2GtVqgilaRP+xhMzoSw3nr+0PHdyx3TZO1Vv6fGQR5fhg==" saltValue="J4mBSQe1orcyP/WuNwDJ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96241</v>
      </c>
      <c r="E3" s="161"/>
      <c r="F3" s="162">
        <v>65988</v>
      </c>
      <c r="G3" s="163"/>
      <c r="H3" s="164"/>
    </row>
    <row r="4" spans="1:8" x14ac:dyDescent="0.15">
      <c r="A4" s="165"/>
      <c r="B4" s="166"/>
      <c r="C4" s="167"/>
      <c r="D4" s="168">
        <v>54635</v>
      </c>
      <c r="E4" s="169"/>
      <c r="F4" s="170">
        <v>36473</v>
      </c>
      <c r="G4" s="171"/>
      <c r="H4" s="172"/>
    </row>
    <row r="5" spans="1:8" x14ac:dyDescent="0.15">
      <c r="A5" s="153" t="s">
        <v>541</v>
      </c>
      <c r="B5" s="158"/>
      <c r="C5" s="159"/>
      <c r="D5" s="160">
        <v>60508</v>
      </c>
      <c r="E5" s="161"/>
      <c r="F5" s="162">
        <v>54227</v>
      </c>
      <c r="G5" s="163"/>
      <c r="H5" s="164"/>
    </row>
    <row r="6" spans="1:8" x14ac:dyDescent="0.15">
      <c r="A6" s="165"/>
      <c r="B6" s="166"/>
      <c r="C6" s="167"/>
      <c r="D6" s="168">
        <v>44810</v>
      </c>
      <c r="E6" s="169"/>
      <c r="F6" s="170">
        <v>29694</v>
      </c>
      <c r="G6" s="171"/>
      <c r="H6" s="172"/>
    </row>
    <row r="7" spans="1:8" x14ac:dyDescent="0.15">
      <c r="A7" s="153" t="s">
        <v>542</v>
      </c>
      <c r="B7" s="158"/>
      <c r="C7" s="159"/>
      <c r="D7" s="160">
        <v>58777</v>
      </c>
      <c r="E7" s="161"/>
      <c r="F7" s="162">
        <v>57295</v>
      </c>
      <c r="G7" s="163"/>
      <c r="H7" s="164"/>
    </row>
    <row r="8" spans="1:8" x14ac:dyDescent="0.15">
      <c r="A8" s="165"/>
      <c r="B8" s="166"/>
      <c r="C8" s="167"/>
      <c r="D8" s="168">
        <v>36042</v>
      </c>
      <c r="E8" s="169"/>
      <c r="F8" s="170">
        <v>32771</v>
      </c>
      <c r="G8" s="171"/>
      <c r="H8" s="172"/>
    </row>
    <row r="9" spans="1:8" x14ac:dyDescent="0.15">
      <c r="A9" s="153" t="s">
        <v>543</v>
      </c>
      <c r="B9" s="158"/>
      <c r="C9" s="159"/>
      <c r="D9" s="160">
        <v>55253</v>
      </c>
      <c r="E9" s="161"/>
      <c r="F9" s="162">
        <v>54110</v>
      </c>
      <c r="G9" s="163"/>
      <c r="H9" s="164"/>
    </row>
    <row r="10" spans="1:8" x14ac:dyDescent="0.15">
      <c r="A10" s="165"/>
      <c r="B10" s="166"/>
      <c r="C10" s="167"/>
      <c r="D10" s="168">
        <v>30890</v>
      </c>
      <c r="E10" s="169"/>
      <c r="F10" s="170">
        <v>30620</v>
      </c>
      <c r="G10" s="171"/>
      <c r="H10" s="172"/>
    </row>
    <row r="11" spans="1:8" x14ac:dyDescent="0.15">
      <c r="A11" s="153" t="s">
        <v>544</v>
      </c>
      <c r="B11" s="158"/>
      <c r="C11" s="159"/>
      <c r="D11" s="160">
        <v>61527</v>
      </c>
      <c r="E11" s="161"/>
      <c r="F11" s="162">
        <v>54684</v>
      </c>
      <c r="G11" s="163"/>
      <c r="H11" s="164"/>
    </row>
    <row r="12" spans="1:8" x14ac:dyDescent="0.15">
      <c r="A12" s="165"/>
      <c r="B12" s="166"/>
      <c r="C12" s="173"/>
      <c r="D12" s="168">
        <v>43109</v>
      </c>
      <c r="E12" s="169"/>
      <c r="F12" s="170">
        <v>32829</v>
      </c>
      <c r="G12" s="171"/>
      <c r="H12" s="172"/>
    </row>
    <row r="13" spans="1:8" x14ac:dyDescent="0.15">
      <c r="A13" s="153"/>
      <c r="B13" s="158"/>
      <c r="C13" s="174"/>
      <c r="D13" s="175">
        <v>66461</v>
      </c>
      <c r="E13" s="176"/>
      <c r="F13" s="177">
        <v>57261</v>
      </c>
      <c r="G13" s="178"/>
      <c r="H13" s="164"/>
    </row>
    <row r="14" spans="1:8" x14ac:dyDescent="0.15">
      <c r="A14" s="165"/>
      <c r="B14" s="166"/>
      <c r="C14" s="167"/>
      <c r="D14" s="168">
        <v>41897</v>
      </c>
      <c r="E14" s="169"/>
      <c r="F14" s="170">
        <v>32477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6.5</v>
      </c>
      <c r="C19" s="179">
        <f>ROUND(VALUE(SUBSTITUTE(実質収支比率等に係る経年分析!G$48,"▲","-")),2)</f>
        <v>6.82</v>
      </c>
      <c r="D19" s="179">
        <f>ROUND(VALUE(SUBSTITUTE(実質収支比率等に係る経年分析!H$48,"▲","-")),2)</f>
        <v>3.07</v>
      </c>
      <c r="E19" s="179">
        <f>ROUND(VALUE(SUBSTITUTE(実質収支比率等に係る経年分析!I$48,"▲","-")),2)</f>
        <v>3.51</v>
      </c>
      <c r="F19" s="179">
        <f>ROUND(VALUE(SUBSTITUTE(実質収支比率等に係る経年分析!J$48,"▲","-")),2)</f>
        <v>2.79</v>
      </c>
    </row>
    <row r="20" spans="1:11" x14ac:dyDescent="0.15">
      <c r="A20" s="179" t="s">
        <v>55</v>
      </c>
      <c r="B20" s="179">
        <f>ROUND(VALUE(SUBSTITUTE(実質収支比率等に係る経年分析!F$47,"▲","-")),2)</f>
        <v>20.73</v>
      </c>
      <c r="C20" s="179">
        <f>ROUND(VALUE(SUBSTITUTE(実質収支比率等に係る経年分析!G$47,"▲","-")),2)</f>
        <v>20.66</v>
      </c>
      <c r="D20" s="179">
        <f>ROUND(VALUE(SUBSTITUTE(実質収支比率等に係る経年分析!H$47,"▲","-")),2)</f>
        <v>16.96</v>
      </c>
      <c r="E20" s="179">
        <f>ROUND(VALUE(SUBSTITUTE(実質収支比率等に係る経年分析!I$47,"▲","-")),2)</f>
        <v>12.41</v>
      </c>
      <c r="F20" s="179">
        <f>ROUND(VALUE(SUBSTITUTE(実質収支比率等に係る経年分析!J$47,"▲","-")),2)</f>
        <v>13.46</v>
      </c>
    </row>
    <row r="21" spans="1:11" x14ac:dyDescent="0.15">
      <c r="A21" s="179" t="s">
        <v>56</v>
      </c>
      <c r="B21" s="179">
        <f>IF(ISNUMBER(VALUE(SUBSTITUTE(実質収支比率等に係る経年分析!F$49,"▲","-"))),ROUND(VALUE(SUBSTITUTE(実質収支比率等に係る経年分析!F$49,"▲","-")),2),NA())</f>
        <v>0.51</v>
      </c>
      <c r="C21" s="179">
        <f>IF(ISNUMBER(VALUE(SUBSTITUTE(実質収支比率等に係る経年分析!G$49,"▲","-"))),ROUND(VALUE(SUBSTITUTE(実質収支比率等に係る経年分析!G$49,"▲","-")),2),NA())</f>
        <v>0.96</v>
      </c>
      <c r="D21" s="179">
        <f>IF(ISNUMBER(VALUE(SUBSTITUTE(実質収支比率等に係る経年分析!H$49,"▲","-"))),ROUND(VALUE(SUBSTITUTE(実質収支比率等に係る経年分析!H$49,"▲","-")),2),NA())</f>
        <v>-7.26</v>
      </c>
      <c r="E21" s="179">
        <f>IF(ISNUMBER(VALUE(SUBSTITUTE(実質収支比率等に係る経年分析!I$49,"▲","-"))),ROUND(VALUE(SUBSTITUTE(実質収支比率等に係る経年分析!I$49,"▲","-")),2),NA())</f>
        <v>-3.92</v>
      </c>
      <c r="F21" s="179">
        <f>IF(ISNUMBER(VALUE(SUBSTITUTE(実質収支比率等に係る経年分析!J$49,"▲","-"))),ROUND(VALUE(SUBSTITUTE(実質収支比率等に係る経年分析!J$49,"▲","-")),2),NA())</f>
        <v>0.6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土地取得特別会計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0.61</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6.49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6.82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2.79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6.59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3262</v>
      </c>
      <c r="E42" s="181"/>
      <c r="F42" s="181"/>
      <c r="G42" s="181">
        <f>'実質公債費比率（分子）の構造'!L$52</f>
        <v>3342</v>
      </c>
      <c r="H42" s="181"/>
      <c r="I42" s="181"/>
      <c r="J42" s="181">
        <f>'実質公債費比率（分子）の構造'!M$52</f>
        <v>3503</v>
      </c>
      <c r="K42" s="181"/>
      <c r="L42" s="181"/>
      <c r="M42" s="181">
        <f>'実質公債費比率（分子）の構造'!N$52</f>
        <v>3666</v>
      </c>
      <c r="N42" s="181"/>
      <c r="O42" s="181"/>
      <c r="P42" s="181">
        <f>'実質公債費比率（分子）の構造'!O$52</f>
        <v>3888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193</v>
      </c>
      <c r="C44" s="181"/>
      <c r="D44" s="181"/>
      <c r="E44" s="181">
        <f>'実質公債費比率（分子）の構造'!L$50</f>
        <v>174</v>
      </c>
      <c r="F44" s="181"/>
      <c r="G44" s="181"/>
      <c r="H44" s="181">
        <f>'実質公債費比率（分子）の構造'!M$50</f>
        <v>171</v>
      </c>
      <c r="I44" s="181"/>
      <c r="J44" s="181"/>
      <c r="K44" s="181">
        <f>'実質公債費比率（分子）の構造'!N$50</f>
        <v>141</v>
      </c>
      <c r="L44" s="181"/>
      <c r="M44" s="181"/>
      <c r="N44" s="181">
        <f>'実質公債費比率（分子）の構造'!O$50</f>
        <v>131</v>
      </c>
      <c r="O44" s="181"/>
      <c r="P44" s="181"/>
    </row>
    <row r="45" spans="1:16" x14ac:dyDescent="0.15">
      <c r="A45" s="181" t="s">
        <v>66</v>
      </c>
      <c r="B45" s="181">
        <f>'実質公債費比率（分子）の構造'!K$49</f>
        <v>151</v>
      </c>
      <c r="C45" s="181"/>
      <c r="D45" s="181"/>
      <c r="E45" s="181">
        <f>'実質公債費比率（分子）の構造'!L$49</f>
        <v>173</v>
      </c>
      <c r="F45" s="181"/>
      <c r="G45" s="181"/>
      <c r="H45" s="181">
        <f>'実質公債費比率（分子）の構造'!M$49</f>
        <v>246</v>
      </c>
      <c r="I45" s="181"/>
      <c r="J45" s="181"/>
      <c r="K45" s="181">
        <f>'実質公債費比率（分子）の構造'!N$49</f>
        <v>245</v>
      </c>
      <c r="L45" s="181"/>
      <c r="M45" s="181"/>
      <c r="N45" s="181">
        <f>'実質公債費比率（分子）の構造'!O$49</f>
        <v>291</v>
      </c>
      <c r="O45" s="181"/>
      <c r="P45" s="181"/>
    </row>
    <row r="46" spans="1:16" x14ac:dyDescent="0.15">
      <c r="A46" s="181" t="s">
        <v>67</v>
      </c>
      <c r="B46" s="181">
        <f>'実質公債費比率（分子）の構造'!K$48</f>
        <v>1245</v>
      </c>
      <c r="C46" s="181"/>
      <c r="D46" s="181"/>
      <c r="E46" s="181">
        <f>'実質公債費比率（分子）の構造'!L$48</f>
        <v>1279</v>
      </c>
      <c r="F46" s="181"/>
      <c r="G46" s="181"/>
      <c r="H46" s="181">
        <f>'実質公債費比率（分子）の構造'!M$48</f>
        <v>1308</v>
      </c>
      <c r="I46" s="181"/>
      <c r="J46" s="181"/>
      <c r="K46" s="181">
        <f>'実質公債費比率（分子）の構造'!N$48</f>
        <v>1359</v>
      </c>
      <c r="L46" s="181"/>
      <c r="M46" s="181"/>
      <c r="N46" s="181">
        <f>'実質公債費比率（分子）の構造'!O$48</f>
        <v>1258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3560</v>
      </c>
      <c r="C49" s="181"/>
      <c r="D49" s="181"/>
      <c r="E49" s="181">
        <f>'実質公債費比率（分子）の構造'!L$45</f>
        <v>3626</v>
      </c>
      <c r="F49" s="181"/>
      <c r="G49" s="181"/>
      <c r="H49" s="181">
        <f>'実質公債費比率（分子）の構造'!M$45</f>
        <v>3850</v>
      </c>
      <c r="I49" s="181"/>
      <c r="J49" s="181"/>
      <c r="K49" s="181">
        <f>'実質公債費比率（分子）の構造'!N$45</f>
        <v>3924</v>
      </c>
      <c r="L49" s="181"/>
      <c r="M49" s="181"/>
      <c r="N49" s="181">
        <f>'実質公債費比率（分子）の構造'!O$45</f>
        <v>4253</v>
      </c>
      <c r="O49" s="181"/>
      <c r="P49" s="181"/>
    </row>
    <row r="50" spans="1:16" x14ac:dyDescent="0.15">
      <c r="A50" s="181" t="s">
        <v>71</v>
      </c>
      <c r="B50" s="181" t="e">
        <f>NA()</f>
        <v>#N/A</v>
      </c>
      <c r="C50" s="181">
        <f>IF(ISNUMBER('実質公債費比率（分子）の構造'!K$53),'実質公債費比率（分子）の構造'!K$53,NA())</f>
        <v>1887</v>
      </c>
      <c r="D50" s="181" t="e">
        <f>NA()</f>
        <v>#N/A</v>
      </c>
      <c r="E50" s="181" t="e">
        <f>NA()</f>
        <v>#N/A</v>
      </c>
      <c r="F50" s="181">
        <f>IF(ISNUMBER('実質公債費比率（分子）の構造'!L$53),'実質公債費比率（分子）の構造'!L$53,NA())</f>
        <v>1910</v>
      </c>
      <c r="G50" s="181" t="e">
        <f>NA()</f>
        <v>#N/A</v>
      </c>
      <c r="H50" s="181" t="e">
        <f>NA()</f>
        <v>#N/A</v>
      </c>
      <c r="I50" s="181">
        <f>IF(ISNUMBER('実質公債費比率（分子）の構造'!M$53),'実質公債費比率（分子）の構造'!M$53,NA())</f>
        <v>2072</v>
      </c>
      <c r="J50" s="181" t="e">
        <f>NA()</f>
        <v>#N/A</v>
      </c>
      <c r="K50" s="181" t="e">
        <f>NA()</f>
        <v>#N/A</v>
      </c>
      <c r="L50" s="181">
        <f>IF(ISNUMBER('実質公債費比率（分子）の構造'!N$53),'実質公債費比率（分子）の構造'!N$53,NA())</f>
        <v>2003</v>
      </c>
      <c r="M50" s="181" t="e">
        <f>NA()</f>
        <v>#N/A</v>
      </c>
      <c r="N50" s="181" t="e">
        <f>NA()</f>
        <v>#N/A</v>
      </c>
      <c r="O50" s="181">
        <f>IF(ISNUMBER('実質公債費比率（分子）の構造'!O$53),'実質公債費比率（分子）の構造'!O$53,NA())</f>
        <v>2045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47514</v>
      </c>
      <c r="E56" s="180"/>
      <c r="F56" s="180"/>
      <c r="G56" s="180">
        <f>'将来負担比率（分子）の構造'!J$52</f>
        <v>47933</v>
      </c>
      <c r="H56" s="180"/>
      <c r="I56" s="180"/>
      <c r="J56" s="180">
        <f>'将来負担比率（分子）の構造'!K$52</f>
        <v>47793</v>
      </c>
      <c r="K56" s="180"/>
      <c r="L56" s="180"/>
      <c r="M56" s="180">
        <f>'将来負担比率（分子）の構造'!L$52</f>
        <v>46529</v>
      </c>
      <c r="N56" s="180"/>
      <c r="O56" s="180"/>
      <c r="P56" s="180">
        <f>'将来負担比率（分子）の構造'!M$52</f>
        <v>45974</v>
      </c>
    </row>
    <row r="57" spans="1:16" x14ac:dyDescent="0.15">
      <c r="A57" s="180" t="s">
        <v>42</v>
      </c>
      <c r="B57" s="180"/>
      <c r="C57" s="180"/>
      <c r="D57" s="180">
        <f>'将来負担比率（分子）の構造'!I$51</f>
        <v>39</v>
      </c>
      <c r="E57" s="180"/>
      <c r="F57" s="180"/>
      <c r="G57" s="180">
        <f>'将来負担比率（分子）の構造'!J$51</f>
        <v>75</v>
      </c>
      <c r="H57" s="180"/>
      <c r="I57" s="180"/>
      <c r="J57" s="180">
        <f>'将来負担比率（分子）の構造'!K$51</f>
        <v>109</v>
      </c>
      <c r="K57" s="180"/>
      <c r="L57" s="180"/>
      <c r="M57" s="180">
        <f>'将来負担比率（分子）の構造'!L$51</f>
        <v>145</v>
      </c>
      <c r="N57" s="180"/>
      <c r="O57" s="180"/>
      <c r="P57" s="180">
        <f>'将来負担比率（分子）の構造'!M$51</f>
        <v>109</v>
      </c>
    </row>
    <row r="58" spans="1:16" x14ac:dyDescent="0.15">
      <c r="A58" s="180" t="s">
        <v>41</v>
      </c>
      <c r="B58" s="180"/>
      <c r="C58" s="180"/>
      <c r="D58" s="180">
        <f>'将来負担比率（分子）の構造'!I$50</f>
        <v>6201</v>
      </c>
      <c r="E58" s="180"/>
      <c r="F58" s="180"/>
      <c r="G58" s="180">
        <f>'将来負担比率（分子）の構造'!J$50</f>
        <v>6414</v>
      </c>
      <c r="H58" s="180"/>
      <c r="I58" s="180"/>
      <c r="J58" s="180">
        <f>'将来負担比率（分子）の構造'!K$50</f>
        <v>5797</v>
      </c>
      <c r="K58" s="180"/>
      <c r="L58" s="180"/>
      <c r="M58" s="180">
        <f>'将来負担比率（分子）の構造'!L$50</f>
        <v>5502</v>
      </c>
      <c r="N58" s="180"/>
      <c r="O58" s="180"/>
      <c r="P58" s="180">
        <f>'将来負担比率（分子）の構造'!M$50</f>
        <v>5950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135</v>
      </c>
      <c r="C61" s="180"/>
      <c r="D61" s="180"/>
      <c r="E61" s="180">
        <f>'将来負担比率（分子）の構造'!J$46</f>
        <v>110</v>
      </c>
      <c r="F61" s="180"/>
      <c r="G61" s="180"/>
      <c r="H61" s="180">
        <f>'将来負担比率（分子）の構造'!K$46</f>
        <v>86</v>
      </c>
      <c r="I61" s="180"/>
      <c r="J61" s="180"/>
      <c r="K61" s="180">
        <f>'将来負担比率（分子）の構造'!L$46</f>
        <v>19</v>
      </c>
      <c r="L61" s="180"/>
      <c r="M61" s="180"/>
      <c r="N61" s="180">
        <f>'将来負担比率（分子）の構造'!M$46</f>
        <v>1</v>
      </c>
      <c r="O61" s="180"/>
      <c r="P61" s="180"/>
    </row>
    <row r="62" spans="1:16" x14ac:dyDescent="0.15">
      <c r="A62" s="180" t="s">
        <v>35</v>
      </c>
      <c r="B62" s="180">
        <f>'将来負担比率（分子）の構造'!I$45</f>
        <v>6099</v>
      </c>
      <c r="C62" s="180"/>
      <c r="D62" s="180"/>
      <c r="E62" s="180">
        <f>'将来負担比率（分子）の構造'!J$45</f>
        <v>5156</v>
      </c>
      <c r="F62" s="180"/>
      <c r="G62" s="180"/>
      <c r="H62" s="180">
        <f>'将来負担比率（分子）の構造'!K$45</f>
        <v>5346</v>
      </c>
      <c r="I62" s="180"/>
      <c r="J62" s="180"/>
      <c r="K62" s="180">
        <f>'将来負担比率（分子）の構造'!L$45</f>
        <v>5341</v>
      </c>
      <c r="L62" s="180"/>
      <c r="M62" s="180"/>
      <c r="N62" s="180">
        <f>'将来負担比率（分子）の構造'!M$45</f>
        <v>4974</v>
      </c>
      <c r="O62" s="180"/>
      <c r="P62" s="180"/>
    </row>
    <row r="63" spans="1:16" x14ac:dyDescent="0.15">
      <c r="A63" s="180" t="s">
        <v>34</v>
      </c>
      <c r="B63" s="180">
        <f>'将来負担比率（分子）の構造'!I$44</f>
        <v>2085</v>
      </c>
      <c r="C63" s="180"/>
      <c r="D63" s="180"/>
      <c r="E63" s="180">
        <f>'将来負担比率（分子）の構造'!J$44</f>
        <v>2029</v>
      </c>
      <c r="F63" s="180"/>
      <c r="G63" s="180"/>
      <c r="H63" s="180">
        <f>'将来負担比率（分子）の構造'!K$44</f>
        <v>1794</v>
      </c>
      <c r="I63" s="180"/>
      <c r="J63" s="180"/>
      <c r="K63" s="180">
        <f>'将来負担比率（分子）の構造'!L$44</f>
        <v>1563</v>
      </c>
      <c r="L63" s="180"/>
      <c r="M63" s="180"/>
      <c r="N63" s="180">
        <f>'将来負担比率（分子）の構造'!M$44</f>
        <v>1316</v>
      </c>
      <c r="O63" s="180"/>
      <c r="P63" s="180"/>
    </row>
    <row r="64" spans="1:16" x14ac:dyDescent="0.15">
      <c r="A64" s="180" t="s">
        <v>33</v>
      </c>
      <c r="B64" s="180">
        <f>'将来負担比率（分子）の構造'!I$43</f>
        <v>18127</v>
      </c>
      <c r="C64" s="180"/>
      <c r="D64" s="180"/>
      <c r="E64" s="180">
        <f>'将来負担比率（分子）の構造'!J$43</f>
        <v>18186</v>
      </c>
      <c r="F64" s="180"/>
      <c r="G64" s="180"/>
      <c r="H64" s="180">
        <f>'将来負担比率（分子）の構造'!K$43</f>
        <v>18166</v>
      </c>
      <c r="I64" s="180"/>
      <c r="J64" s="180"/>
      <c r="K64" s="180">
        <f>'将来負担比率（分子）の構造'!L$43</f>
        <v>17830</v>
      </c>
      <c r="L64" s="180"/>
      <c r="M64" s="180"/>
      <c r="N64" s="180">
        <f>'将来負担比率（分子）の構造'!M$43</f>
        <v>17307</v>
      </c>
      <c r="O64" s="180"/>
      <c r="P64" s="180"/>
    </row>
    <row r="65" spans="1:16" x14ac:dyDescent="0.15">
      <c r="A65" s="180" t="s">
        <v>32</v>
      </c>
      <c r="B65" s="180">
        <f>'将来負担比率（分子）の構造'!I$42</f>
        <v>885</v>
      </c>
      <c r="C65" s="180"/>
      <c r="D65" s="180"/>
      <c r="E65" s="180">
        <f>'将来負担比率（分子）の構造'!J$42</f>
        <v>737</v>
      </c>
      <c r="F65" s="180"/>
      <c r="G65" s="180"/>
      <c r="H65" s="180">
        <f>'将来負担比率（分子）の構造'!K$42</f>
        <v>591</v>
      </c>
      <c r="I65" s="180"/>
      <c r="J65" s="180"/>
      <c r="K65" s="180">
        <f>'将来負担比率（分子）の構造'!L$42</f>
        <v>474</v>
      </c>
      <c r="L65" s="180"/>
      <c r="M65" s="180"/>
      <c r="N65" s="180">
        <f>'将来負担比率（分子）の構造'!M$42</f>
        <v>365</v>
      </c>
      <c r="O65" s="180"/>
      <c r="P65" s="180"/>
    </row>
    <row r="66" spans="1:16" x14ac:dyDescent="0.15">
      <c r="A66" s="180" t="s">
        <v>31</v>
      </c>
      <c r="B66" s="180">
        <f>'将来負担比率（分子）の構造'!I$41</f>
        <v>49510</v>
      </c>
      <c r="C66" s="180"/>
      <c r="D66" s="180"/>
      <c r="E66" s="180">
        <f>'将来負担比率（分子）の構造'!J$41</f>
        <v>50351</v>
      </c>
      <c r="F66" s="180"/>
      <c r="G66" s="180"/>
      <c r="H66" s="180">
        <f>'将来負担比率（分子）の構造'!K$41</f>
        <v>50079</v>
      </c>
      <c r="I66" s="180"/>
      <c r="J66" s="180"/>
      <c r="K66" s="180">
        <f>'将来負担比率（分子）の構造'!L$41</f>
        <v>50145</v>
      </c>
      <c r="L66" s="180"/>
      <c r="M66" s="180"/>
      <c r="N66" s="180">
        <f>'将来負担比率（分子）の構造'!M$41</f>
        <v>50265</v>
      </c>
      <c r="O66" s="180"/>
      <c r="P66" s="180"/>
    </row>
    <row r="67" spans="1:16" x14ac:dyDescent="0.15">
      <c r="A67" s="180" t="s">
        <v>75</v>
      </c>
      <c r="B67" s="180" t="e">
        <f>NA()</f>
        <v>#N/A</v>
      </c>
      <c r="C67" s="180">
        <f>IF(ISNUMBER('将来負担比率（分子）の構造'!I$53), IF('将来負担比率（分子）の構造'!I$53 &lt; 0, 0, '将来負担比率（分子）の構造'!I$53), NA())</f>
        <v>23087</v>
      </c>
      <c r="D67" s="180" t="e">
        <f>NA()</f>
        <v>#N/A</v>
      </c>
      <c r="E67" s="180" t="e">
        <f>NA()</f>
        <v>#N/A</v>
      </c>
      <c r="F67" s="180">
        <f>IF(ISNUMBER('将来負担比率（分子）の構造'!J$53), IF('将来負担比率（分子）の構造'!J$53 &lt; 0, 0, '将来負担比率（分子）の構造'!J$53), NA())</f>
        <v>22148</v>
      </c>
      <c r="G67" s="180" t="e">
        <f>NA()</f>
        <v>#N/A</v>
      </c>
      <c r="H67" s="180" t="e">
        <f>NA()</f>
        <v>#N/A</v>
      </c>
      <c r="I67" s="180">
        <f>IF(ISNUMBER('将来負担比率（分子）の構造'!K$53), IF('将来負担比率（分子）の構造'!K$53 &lt; 0, 0, '将来負担比率（分子）の構造'!K$53), NA())</f>
        <v>22362</v>
      </c>
      <c r="J67" s="180" t="e">
        <f>NA()</f>
        <v>#N/A</v>
      </c>
      <c r="K67" s="180" t="e">
        <f>NA()</f>
        <v>#N/A</v>
      </c>
      <c r="L67" s="180">
        <f>IF(ISNUMBER('将来負担比率（分子）の構造'!L$53), IF('将来負担比率（分子）の構造'!L$53 &lt; 0, 0, '将来負担比率（分子）の構造'!L$53), NA())</f>
        <v>23196</v>
      </c>
      <c r="M67" s="180" t="e">
        <f>NA()</f>
        <v>#N/A</v>
      </c>
      <c r="N67" s="180" t="e">
        <f>NA()</f>
        <v>#N/A</v>
      </c>
      <c r="O67" s="180">
        <f>IF(ISNUMBER('将来負担比率（分子）の構造'!M$53), IF('将来負担比率（分子）の構造'!M$53 &lt; 0, 0, '将来負担比率（分子）の構造'!M$53), NA())</f>
        <v>22195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3339</v>
      </c>
      <c r="C72" s="184">
        <f>基金残高に係る経年分析!G55</f>
        <v>2465</v>
      </c>
      <c r="D72" s="184">
        <f>基金残高に係る経年分析!H55</f>
        <v>2721</v>
      </c>
    </row>
    <row r="73" spans="1:16" x14ac:dyDescent="0.15">
      <c r="A73" s="183" t="s">
        <v>78</v>
      </c>
      <c r="B73" s="184">
        <f>基金残高に係る経年分析!F56</f>
        <v>552</v>
      </c>
      <c r="C73" s="184">
        <f>基金残高に係る経年分析!G56</f>
        <v>580</v>
      </c>
      <c r="D73" s="184">
        <f>基金残高に係る経年分析!H56</f>
        <v>634</v>
      </c>
    </row>
    <row r="74" spans="1:16" x14ac:dyDescent="0.15">
      <c r="A74" s="183" t="s">
        <v>79</v>
      </c>
      <c r="B74" s="184">
        <f>基金残高に係る経年分析!F57</f>
        <v>1132</v>
      </c>
      <c r="C74" s="184">
        <f>基金残高に係る経年分析!G57</f>
        <v>1013</v>
      </c>
      <c r="D74" s="184">
        <f>基金残高に係る経年分析!H57</f>
        <v>779</v>
      </c>
    </row>
  </sheetData>
  <sheetProtection algorithmName="SHA-512" hashValue="Kk+96CT+/0r6tPNkxjoVQVSHcIIwAKONXdJoq4xUAJeYse0aan9XXJi01fGULumNIEkq/+eGgOc2LKJ9oaNFhw==" saltValue="iq/z4QVDcMEhkSGi39CRq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2020-02-10T03:35:04Z</dcterms:created>
  <dcterms:modified xsi:type="dcterms:W3CDTF">2020-03-11T01:49:58Z</dcterms:modified>
  <cp:category/>
</cp:coreProperties>
</file>