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部\110_企画財政部\10_企画財政課\20_財政チーム\100_財政状況・財政指標\020_財政状況資料集\2020年度（令和２年度）\10月報告分\"/>
    </mc:Choice>
  </mc:AlternateContent>
  <bookViews>
    <workbookView xWindow="0" yWindow="0" windowWidth="2160" windowHeight="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W34" i="10" l="1"/>
  <c r="BW35" i="10" s="1"/>
  <c r="BW36" i="10" s="1"/>
  <c r="BW37" i="10" s="1"/>
  <c r="BW38" i="10" s="1"/>
  <c r="BW39" i="10" s="1"/>
  <c r="BW40" i="10" s="1"/>
  <c r="BW41" i="10" s="1"/>
  <c r="BW42" i="10" s="1"/>
  <c r="BW43" i="10" s="1"/>
  <c r="CO34" i="10" s="1"/>
  <c r="CO35" i="10" s="1"/>
  <c r="CO36" i="10" s="1"/>
  <c r="CO37" i="10" s="1"/>
</calcChain>
</file>

<file path=xl/sharedStrings.xml><?xml version="1.0" encoding="utf-8"?>
<sst xmlns="http://schemas.openxmlformats.org/spreadsheetml/2006/main" count="1120" uniqueCount="628">
  <si>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</si>
  <si>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</si>
  <si>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</si>
  <si>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</si>
  <si>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</si>
  <si>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</si>
  <si>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</si>
  <si>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</si>
  <si>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</si>
  <si>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</si>
  <si>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</si>
  <si>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</si>
  <si>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</si>
  <si>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</si>
  <si>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</si>
  <si>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</si>
  <si>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</si>
  <si>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</si>
  <si>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</si>
  <si>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</si>
  <si>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</si>
  <si>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</si>
  <si>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</si>
  <si>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</si>
  <si>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</si>
  <si>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</si>
  <si>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</si>
  <si>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</si>
  <si>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</si>
  <si>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</si>
  <si>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</si>
  <si>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</si>
  <si>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</si>
  <si>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</si>
  <si>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</si>
  <si>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</si>
  <si>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</si>
  <si>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</si>
  <si>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</si>
  <si>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</si>
  <si>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</si>
  <si>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</si>
  <si>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</si>
  <si>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</si>
  <si>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</si>
  <si>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</si>
  <si>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</si>
  <si>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</si>
  <si>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</si>
  <si>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</si>
  <si>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</si>
  <si>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</si>
  <si>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</si>
  <si>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</si>
  <si>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</si>
  <si>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</si>
  <si>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</si>
  <si>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</si>
  <si>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</si>
  <si>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</si>
  <si>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</si>
  <si>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</si>
  <si>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</si>
  <si>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</si>
  <si>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</si>
  <si>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</si>
  <si>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</si>
  <si>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</si>
  <si>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</si>
  <si>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</si>
  <si>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</si>
  <si>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</si>
  <si>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</si>
  <si>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</si>
  <si>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</si>
  <si>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</si>
  <si>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</si>
  <si>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</si>
  <si>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</si>
  <si>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</si>
  <si>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</si>
  <si>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</si>
  <si>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</si>
  <si>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</si>
  <si>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</si>
  <si>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</si>
  <si>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</si>
  <si>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</si>
  <si>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</si>
  <si>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</si>
  <si>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</si>
  <si>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</si>
  <si>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</si>
  <si>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</si>
  <si>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</si>
  <si>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</si>
  <si>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</si>
  <si>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</si>
  <si>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</si>
  <si>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</si>
  <si>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</si>
  <si>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</si>
  <si>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</si>
  <si>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</si>
  <si>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</si>
  <si>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</si>
  <si>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</si>
  <si>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</si>
  <si>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</si>
  <si>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</si>
  <si>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</si>
  <si>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</si>
  <si>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</si>
  <si>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</si>
  <si>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</si>
  <si>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</si>
  <si>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</si>
  <si>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</si>
  <si>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</si>
  <si>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</si>
  <si>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</si>
  <si>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</si>
  <si>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</si>
  <si>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</si>
  <si>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</si>
  <si>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</si>
  <si>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</si>
  <si>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</si>
  <si>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</si>
  <si>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</si>
  <si>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</si>
  <si>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</si>
  <si>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</si>
  <si>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</si>
  <si>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</si>
  <si>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</si>
  <si>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</si>
  <si>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</si>
  <si>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</si>
  <si>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</si>
  <si>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</si>
  <si>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</si>
  <si>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</si>
  <si>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</si>
  <si>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</si>
  <si>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</si>
  <si>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</si>
  <si>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</si>
  <si>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</si>
  <si>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</si>
  <si>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</si>
  <si>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</si>
  <si>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</si>
  <si>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</si>
  <si>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</si>
  <si>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</si>
  <si>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</si>
  <si>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</si>
  <si>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</si>
  <si>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</si>
  <si>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</si>
  <si>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</si>
  <si>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</si>
  <si>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</si>
  <si>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</si>
  <si>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</si>
  <si>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</si>
  <si>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</si>
  <si>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</si>
  <si>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</si>
  <si>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</si>
  <si>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</si>
  <si>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</si>
  <si>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</si>
  <si>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</si>
  <si>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</si>
  <si>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</si>
  <si>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</si>
  <si>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</si>
  <si>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</si>
  <si>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</si>
  <si>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</si>
  <si>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</si>
  <si>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</si>
  <si>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</si>
  <si>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</si>
  <si>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</si>
  <si>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</si>
  <si>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</si>
  <si>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</si>
  <si>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</si>
  <si>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</si>
  <si>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</si>
  <si>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</si>
  <si>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</si>
  <si>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</si>
  <si>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</si>
  <si>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</si>
  <si>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</si>
  <si>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</si>
  <si>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</si>
  <si>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</si>
  <si>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</si>
  <si>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</si>
  <si>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</si>
  <si>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</si>
  <si>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</si>
  <si>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</si>
  <si>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</si>
  <si>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</si>
  <si>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</si>
  <si>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</si>
  <si>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</si>
  <si>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</si>
  <si>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</si>
  <si>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</si>
  <si>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</si>
  <si>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</si>
  <si>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</si>
  <si>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</si>
  <si>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</si>
  <si>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</si>
  <si>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</si>
  <si>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</si>
  <si>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</si>
  <si>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</si>
  <si>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</si>
  <si>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</si>
  <si>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</si>
  <si>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</si>
  <si>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</si>
  <si>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</si>
  <si>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</si>
  <si>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</si>
  <si>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</si>
  <si>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</si>
  <si>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</si>
  <si>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</si>
  <si>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</si>
  <si>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</si>
  <si>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</si>
  <si>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</si>
  <si>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</si>
  <si>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</si>
  <si>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</si>
  <si>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</si>
  <si>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</si>
  <si>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</si>
  <si>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</si>
  <si>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</si>
  <si>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</si>
  <si>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</si>
  <si>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</si>
  <si>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</si>
  <si>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</si>
  <si>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</si>
  <si>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</si>
  <si>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</si>
  <si>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</si>
  <si>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</si>
  <si>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</si>
  <si>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</si>
  <si>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</si>
  <si>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</si>
  <si>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</si>
  <si>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</si>
  <si>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</si>
  <si>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</si>
  <si>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</si>
  <si>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</si>
  <si>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</si>
  <si>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</si>
  <si>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</si>
  <si>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</si>
  <si>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</si>
  <si>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</si>
  <si>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</si>
  <si>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</si>
  <si>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</si>
  <si>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</si>
  <si>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</si>
  <si>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</si>
  <si>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</si>
  <si>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</si>
  <si>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</si>
  <si>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</si>
  <si>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</si>
  <si>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</si>
  <si>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</si>
  <si>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</si>
  <si>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</si>
  <si>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</si>
  <si>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</si>
  <si>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</si>
  <si>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</si>
  <si>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</si>
  <si>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</si>
  <si>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</si>
  <si>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</si>
  <si>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</si>
  <si>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</si>
  <si>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</si>
  <si>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</si>
  <si>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</si>
  <si>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</si>
  <si>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</si>
  <si>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</si>
  <si>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</si>
  <si>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</si>
  <si>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</si>
  <si>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</si>
  <si>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</si>
  <si>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</si>
  <si>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</si>
  <si>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</si>
  <si>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</si>
  <si>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</si>
  <si>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</si>
  <si>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</si>
  <si>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</si>
  <si>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</si>
  <si>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</si>
  <si>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</si>
  <si>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</si>
  <si>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</si>
  <si>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</si>
  <si>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</si>
  <si>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</si>
  <si>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</si>
  <si>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</si>
  <si>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</si>
  <si>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</si>
  <si>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</si>
  <si>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</si>
  <si>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</si>
  <si>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</si>
  <si>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</si>
  <si>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</si>
  <si>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</si>
  <si>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</si>
  <si>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</si>
  <si>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</si>
  <si>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</si>
  <si>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</si>
  <si>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</si>
  <si>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</si>
  <si>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</si>
  <si>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</si>
  <si>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</si>
  <si>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</si>
  <si>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</si>
  <si>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</si>
  <si>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</si>
  <si>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</si>
  <si>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</si>
  <si>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</si>
  <si>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</si>
  <si>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</si>
  <si>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</si>
  <si>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</si>
  <si>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</si>
  <si>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</si>
  <si>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</si>
  <si>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</si>
  <si>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</si>
  <si>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</si>
  <si>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</si>
  <si>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</si>
  <si>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</si>
  <si>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</si>
  <si>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</si>
  <si>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</si>
  <si>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</si>
  <si>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</si>
  <si>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</si>
  <si>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</si>
  <si>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</si>
  <si>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</si>
  <si>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</si>
  <si>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</si>
  <si>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</si>
  <si>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</si>
  <si>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</si>
  <si>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</si>
  <si>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</si>
  <si>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</si>
  <si>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</si>
  <si>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</si>
  <si>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</si>
  <si>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</si>
  <si>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</si>
  <si>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</si>
  <si>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</si>
  <si>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</si>
  <si>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</si>
  <si>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</si>
  <si>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</si>
  <si>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</si>
  <si>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</si>
  <si>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</si>
  <si>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</si>
  <si>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</si>
  <si>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</si>
  <si>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</si>
  <si>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</si>
  <si>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</si>
  <si>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</si>
  <si>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</si>
  <si>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</si>
  <si>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</si>
  <si>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</si>
  <si>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</si>
  <si>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</si>
  <si>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</si>
  <si>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</si>
  <si>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</si>
  <si>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</si>
  <si>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</si>
  <si>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</si>
  <si>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</si>
  <si>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</si>
  <si>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</si>
  <si>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</si>
  <si>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</si>
  <si>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</si>
  <si>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</si>
  <si>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</si>
  <si>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</si>
  <si>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</si>
  <si>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</si>
  <si>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</si>
  <si>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</si>
  <si>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</si>
  <si>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</si>
  <si>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</si>
  <si>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</si>
  <si>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</si>
  <si>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</si>
  <si>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</si>
  <si>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</si>
  <si>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</si>
  <si>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</si>
  <si>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</si>
  <si>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</si>
  <si>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</si>
  <si>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</si>
  <si>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</si>
  <si>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</si>
  <si>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</si>
  <si>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</si>
  <si>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</si>
  <si>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</si>
  <si>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</si>
  <si>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</si>
  <si>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</si>
  <si>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</si>
  <si>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</si>
  <si>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</si>
  <si>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</si>
  <si>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</si>
  <si>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</si>
  <si>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</si>
  <si>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</si>
  <si>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</si>
  <si>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</si>
  <si>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</si>
  <si>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</si>
  <si>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</si>
  <si>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</si>
  <si>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</si>
  <si>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</si>
  <si>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</si>
  <si>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</si>
  <si>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</si>
  <si>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</si>
  <si>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</si>
  <si>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</si>
  <si>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</si>
  <si>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</si>
  <si>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</si>
  <si>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</si>
  <si>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</si>
  <si>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</si>
  <si>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</si>
  <si>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</si>
  <si>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</si>
  <si>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</si>
  <si>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</si>
  <si>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</si>
  <si>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</si>
  <si>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</si>
  <si>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</si>
  <si>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</si>
  <si>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</si>
  <si>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</si>
  <si>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</si>
  <si>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</si>
  <si>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</si>
  <si>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</si>
  <si>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</si>
  <si>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</si>
  <si>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</si>
  <si>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</si>
  <si>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</si>
  <si>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</si>
  <si>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</si>
  <si>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</si>
  <si>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</si>
  <si>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</si>
  <si>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</si>
  <si>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</si>
  <si>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</si>
  <si>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</si>
  <si>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</si>
  <si>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</si>
  <si>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</si>
  <si>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</si>
  <si>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</si>
  <si>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</si>
  <si>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</si>
  <si>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</si>
  <si>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</si>
  <si>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</si>
  <si>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</si>
  <si>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</si>
  <si>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</si>
  <si>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</si>
  <si>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</si>
  <si>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</si>
  <si>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</si>
  <si>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</si>
  <si>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</si>
  <si>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</si>
  <si>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</si>
  <si>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</si>
  <si>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</si>
  <si>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</si>
  <si>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</si>
  <si>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</si>
  <si>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</si>
  <si>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</si>
  <si>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</si>
  <si>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</si>
  <si>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</si>
  <si>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</si>
  <si>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</si>
  <si>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</si>
  <si>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</si>
  <si>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</si>
  <si>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</si>
  <si>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</si>
  <si>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</si>
  <si>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</si>
  <si>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</si>
  <si>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</si>
  <si>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</si>
  <si>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</si>
  <si>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</si>
  <si>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</si>
  <si>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</si>
  <si>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</si>
  <si>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</si>
  <si>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</si>
  <si>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</si>
  <si>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</si>
  <si>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</si>
  <si>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</si>
  <si>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7.26</t>
  </si>
  <si>
    <t>▲ 3.92</t>
  </si>
  <si>
    <t>一般会計</t>
  </si>
  <si>
    <t>国民健康保険特別会計</t>
  </si>
  <si>
    <t>下水道事業会計</t>
  </si>
  <si>
    <t>介護保険事業特別会計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</si>
  <si>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</si>
  <si>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</si>
  <si>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</si>
  <si>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</si>
  <si>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</si>
  <si>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</si>
  <si>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</si>
  <si>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</si>
  <si>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</si>
  <si>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</si>
  <si>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</si>
  <si>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</si>
  <si>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燕・弥彦総合事務組合（一般会計）</t>
    <rPh sb="0" eb="1">
      <t>ツバメ</t>
    </rPh>
    <rPh sb="2" eb="4">
      <t>ヤヒコ</t>
    </rPh>
    <rPh sb="4" eb="6">
      <t>ソウゴウ</t>
    </rPh>
    <rPh sb="6" eb="8">
      <t>ジム</t>
    </rPh>
    <rPh sb="8" eb="10">
      <t>クミアイ</t>
    </rPh>
    <rPh sb="11" eb="13">
      <t>イッパン</t>
    </rPh>
    <rPh sb="13" eb="15">
      <t>カイケイ</t>
    </rPh>
    <phoneticPr fontId="31"/>
  </si>
  <si>
    <t>燕・弥彦総合事務組合（水道事業会計）</t>
    <rPh sb="11" eb="13">
      <t>スイドウ</t>
    </rPh>
    <rPh sb="13" eb="15">
      <t>ジギョウ</t>
    </rPh>
    <phoneticPr fontId="2"/>
  </si>
  <si>
    <t>新潟県三条・燕総合グラウンド施設組合（一般会計）</t>
  </si>
  <si>
    <t>西蒲原福祉事務組合（一般会計）</t>
  </si>
  <si>
    <t>西蒲原福祉事務組合（西蒲原地区休日夜間急患センター事業特別会計）</t>
  </si>
  <si>
    <t>三条・燕・西蒲・南蒲広域養護老人ホーム施設組合（一般会計）</t>
  </si>
  <si>
    <t>新潟県市町村総合事務組合（一般会計）</t>
  </si>
  <si>
    <t>新潟県市町村総合事務組合（職員退職手当支給事業特別会計）</t>
  </si>
  <si>
    <t>新潟県市町村総合事務組合（消防団員等公務災害補償事業特別会計）</t>
  </si>
  <si>
    <t>新潟県市町村総合事務組合（消防賞じゅつ金支給事業特別会計）</t>
  </si>
  <si>
    <t>新潟県市町村総合事務組合（非常勤職員公務災害補償等事業特別会計）</t>
  </si>
  <si>
    <t>新潟県市町村総合事務組合（交通災害共済事業特別会計）</t>
  </si>
  <si>
    <t>新潟県後期高齢者医療広域連合（一般会計）</t>
  </si>
  <si>
    <t>新潟県後期高齢者医療広域連合（後期高齢者医療特別会計）</t>
  </si>
  <si>
    <t>-</t>
    <phoneticPr fontId="2"/>
  </si>
  <si>
    <t>-</t>
    <phoneticPr fontId="2"/>
  </si>
  <si>
    <t>燕西蒲勤労者福祉サービスセンター</t>
  </si>
  <si>
    <t>吉田環境衛生公社</t>
  </si>
  <si>
    <t>県央土地開発公社</t>
  </si>
  <si>
    <t>燕三条地場産業振興センター</t>
  </si>
  <si>
    <t>ふるさと燕応援基金</t>
    <rPh sb="4" eb="5">
      <t>ツバメ</t>
    </rPh>
    <rPh sb="5" eb="7">
      <t>オウエン</t>
    </rPh>
    <rPh sb="7" eb="9">
      <t>キキン</t>
    </rPh>
    <phoneticPr fontId="5"/>
  </si>
  <si>
    <t>ガス事業譲渡精算金活用基金</t>
    <rPh sb="2" eb="4">
      <t>ジギョウ</t>
    </rPh>
    <rPh sb="4" eb="6">
      <t>ジョウト</t>
    </rPh>
    <rPh sb="6" eb="8">
      <t>セイサン</t>
    </rPh>
    <rPh sb="8" eb="9">
      <t>キン</t>
    </rPh>
    <rPh sb="9" eb="11">
      <t>カツヨウ</t>
    </rPh>
    <rPh sb="11" eb="13">
      <t>キキン</t>
    </rPh>
    <phoneticPr fontId="5"/>
  </si>
  <si>
    <t>仲治特別奨学基金</t>
    <rPh sb="0" eb="2">
      <t>ナカジ</t>
    </rPh>
    <rPh sb="2" eb="4">
      <t>トクベツ</t>
    </rPh>
    <rPh sb="4" eb="6">
      <t>ショウガク</t>
    </rPh>
    <rPh sb="6" eb="8">
      <t>キキン</t>
    </rPh>
    <phoneticPr fontId="5"/>
  </si>
  <si>
    <t>子ども夢基金</t>
    <rPh sb="0" eb="1">
      <t>コ</t>
    </rPh>
    <rPh sb="3" eb="4">
      <t>ユメ</t>
    </rPh>
    <rPh sb="4" eb="6">
      <t>キキン</t>
    </rPh>
    <phoneticPr fontId="5"/>
  </si>
  <si>
    <t>社会福祉事業基金</t>
    <rPh sb="0" eb="2">
      <t>シャカイ</t>
    </rPh>
    <rPh sb="2" eb="4">
      <t>フクシ</t>
    </rPh>
    <rPh sb="4" eb="6">
      <t>ジギョウ</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</si>
  <si>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</si>
  <si>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</si>
  <si>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</si>
  <si>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</si>
  <si>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</si>
  <si>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</si>
  <si>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</si>
  <si>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</si>
  <si>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</si>
  <si>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</si>
  <si>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</si>
  <si>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</si>
  <si>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</si>
  <si>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</si>
  <si>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</si>
  <si>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</si>
  <si>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将来負担比率、実質公債費比率ともに類似団体と比較し高くなっている。これは、合併後の施設の新設や大規模改修事業の実施により地方債の発行額が増加していることが要因となっている。将来負担比率は、大規模な改修事業等の完了によって地方債の発行が抑制される見込みであることから、今後数値が改善することが見込まれている。実質公債費比率は、燕市の中期財政見通しにより地方債償還額が令和4年度まで増加する見通しとしていることから、令和4年度まで上昇傾向となることが見込まれる。</t>
    <phoneticPr fontId="5"/>
  </si>
  <si>
    <t>合併後の施設の新設や大規模改修事業の実施により、有形固定資産減価償却率は類似団体と比べて良い水準にあるものの、事業の実施に伴い発行額が増加していた地方債の影響により、将来負担比率は類似団体と比べて悪い水準にある。施設の新設や大規模な改修事業が完了したことから今後の地方債の発行は抑制され、将来負担比率は改善していくことが見込まれる。
※令和元年度有形固定資産減価償却率について、正しくは49.7％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</si>
</sst>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3997-4D88-ACB3-22ECCC1612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58777</c:v>
                </c:pt>
                <c:pt idx="1">
                  <c:v>55253</c:v>
                </c:pt>
                <c:pt idx="2">
                  <c:v>61527</c:v>
                </c:pt>
                <c:pt idx="3">
                  <c:v>33497</c:v>
                </c:pt>
                <c:pt idx="4">
                  <c:v>45217</c:v>
                </c:pt>
              </c:numCache>
            </c:numRef>
          </c:val>
          <c:smooth val="0"/>
          <c:extLst>
            <c:ext xmlns:c16="http://schemas.microsoft.com/office/drawing/2014/chart" uri="{C3380CC4-5D6E-409C-BE32-E72D297353CC}">
              <c16:uniqueId val="{00000001-3997-4D88-ACB3-22ECCC1612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3.07</c:v>
                </c:pt>
                <c:pt idx="1">
                  <c:v>3.51</c:v>
                </c:pt>
                <c:pt idx="2">
                  <c:v>2.79</c:v>
                </c:pt>
                <c:pt idx="3">
                  <c:v>5</c:v>
                </c:pt>
                <c:pt idx="4">
                  <c:v>6.64</c:v>
                </c:pt>
              </c:numCache>
            </c:numRef>
          </c:val>
          <c:extLst>
            <c:ext xmlns:c16="http://schemas.microsoft.com/office/drawing/2014/chart" uri="{C3380CC4-5D6E-409C-BE32-E72D297353CC}">
              <c16:uniqueId val="{00000000-3E3A-4DE4-9BE1-40B156082C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16.96</c:v>
                </c:pt>
                <c:pt idx="1">
                  <c:v>12.41</c:v>
                </c:pt>
                <c:pt idx="2">
                  <c:v>13.46</c:v>
                </c:pt>
                <c:pt idx="3">
                  <c:v>12.34</c:v>
                </c:pt>
                <c:pt idx="4">
                  <c:v>12.37</c:v>
                </c:pt>
              </c:numCache>
            </c:numRef>
          </c:val>
          <c:extLst>
            <c:ext xmlns:c16="http://schemas.microsoft.com/office/drawing/2014/chart" uri="{C3380CC4-5D6E-409C-BE32-E72D297353CC}">
              <c16:uniqueId val="{00000001-3E3A-4DE4-9BE1-40B156082C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-7.26</c:v>
                </c:pt>
                <c:pt idx="1">
                  <c:v>-3.92</c:v>
                </c:pt>
                <c:pt idx="2">
                  <c:v>0.6</c:v>
                </c:pt>
                <c:pt idx="3">
                  <c:v>0.89</c:v>
                </c:pt>
                <c:pt idx="4">
                  <c:v>2.2200000000000002</c:v>
                </c:pt>
              </c:numCache>
            </c:numRef>
          </c:val>
          <c:smooth val="0"/>
          <c:extLst>
            <c:ext xmlns:c16="http://schemas.microsoft.com/office/drawing/2014/chart" uri="{C3380CC4-5D6E-409C-BE32-E72D297353CC}">
              <c16:uniqueId val="{00000002-3E3A-4DE4-9BE1-40B156082C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8.3800000000000008</c:v>
                </c:pt>
                <c:pt idx="2">
                  <c:v>#N/A</c:v>
                </c:pt>
                <c:pt idx="3">
                  <c:v>8.32</c:v>
                </c:pt>
                <c:pt idx="4">
                  <c:v>#N/A</c:v>
                </c:pt>
                <c:pt idx="5">
                  <c:v>8.49</c:v>
                </c:pt>
                <c:pt idx="6">
                  <c:v>#N/A</c:v>
                </c:pt>
                <c:pt idx="7">
                  <c:v>0.48</c:v>
                </c:pt>
                <c:pt idx="8">
                  <c:v>0</c:v>
                </c:pt>
                <c:pt idx="9">
                  <c:v>0</c:v>
                </c:pt>
              </c:numCache>
            </c:numRef>
          </c:val>
          <c:extLst>
            <c:ext xmlns:c16="http://schemas.microsoft.com/office/drawing/2014/chart" uri="{C3380CC4-5D6E-409C-BE32-E72D297353CC}">
              <c16:uniqueId val="{00000000-EE9E-4916-A213-1AA5D0CB78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9E-4916-A213-1AA5D0CB78C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E9E-4916-A213-1AA5D0CB78C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E9E-4916-A213-1AA5D0CB78C5}"/>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E9E-4916-A213-1AA5D0CB78C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0.1</c:v>
                </c:pt>
                <c:pt idx="4">
                  <c:v>#N/A</c:v>
                </c:pt>
                <c:pt idx="5">
                  <c:v>0.12</c:v>
                </c:pt>
                <c:pt idx="6">
                  <c:v>#N/A</c:v>
                </c:pt>
                <c:pt idx="7">
                  <c:v>0.11</c:v>
                </c:pt>
                <c:pt idx="8">
                  <c:v>#N/A</c:v>
                </c:pt>
                <c:pt idx="9">
                  <c:v>0.11</c:v>
                </c:pt>
              </c:numCache>
            </c:numRef>
          </c:val>
          <c:extLst>
            <c:ext xmlns:c16="http://schemas.microsoft.com/office/drawing/2014/chart" uri="{C3380CC4-5D6E-409C-BE32-E72D297353CC}">
              <c16:uniqueId val="{00000005-EE9E-4916-A213-1AA5D0CB78C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1.29</c:v>
                </c:pt>
                <c:pt idx="2">
                  <c:v>#N/A</c:v>
                </c:pt>
                <c:pt idx="3">
                  <c:v>1.47</c:v>
                </c:pt>
                <c:pt idx="4">
                  <c:v>#N/A</c:v>
                </c:pt>
                <c:pt idx="5">
                  <c:v>1.27</c:v>
                </c:pt>
                <c:pt idx="6">
                  <c:v>#N/A</c:v>
                </c:pt>
                <c:pt idx="7">
                  <c:v>0.84</c:v>
                </c:pt>
                <c:pt idx="8">
                  <c:v>#N/A</c:v>
                </c:pt>
                <c:pt idx="9">
                  <c:v>0.65</c:v>
                </c:pt>
              </c:numCache>
            </c:numRef>
          </c:val>
          <c:extLst>
            <c:ext xmlns:c16="http://schemas.microsoft.com/office/drawing/2014/chart" uri="{C3380CC4-5D6E-409C-BE32-E72D297353CC}">
              <c16:uniqueId val="{00000006-EE9E-4916-A213-1AA5D0CB78C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0.65</c:v>
                </c:pt>
              </c:numCache>
            </c:numRef>
          </c:val>
          <c:extLst>
            <c:ext xmlns:c16="http://schemas.microsoft.com/office/drawing/2014/chart" uri="{C3380CC4-5D6E-409C-BE32-E72D297353CC}">
              <c16:uniqueId val="{00000007-EE9E-4916-A213-1AA5D0CB78C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2.73</c:v>
                </c:pt>
                <c:pt idx="2">
                  <c:v>#N/A</c:v>
                </c:pt>
                <c:pt idx="3">
                  <c:v>2.61</c:v>
                </c:pt>
                <c:pt idx="4">
                  <c:v>#N/A</c:v>
                </c:pt>
                <c:pt idx="5">
                  <c:v>0.61</c:v>
                </c:pt>
                <c:pt idx="6">
                  <c:v>#N/A</c:v>
                </c:pt>
                <c:pt idx="7">
                  <c:v>0.41</c:v>
                </c:pt>
                <c:pt idx="8">
                  <c:v>#N/A</c:v>
                </c:pt>
                <c:pt idx="9">
                  <c:v>0.97</c:v>
                </c:pt>
              </c:numCache>
            </c:numRef>
          </c:val>
          <c:extLst>
            <c:ext xmlns:c16="http://schemas.microsoft.com/office/drawing/2014/chart" uri="{C3380CC4-5D6E-409C-BE32-E72D297353CC}">
              <c16:uniqueId val="{00000008-EE9E-4916-A213-1AA5D0CB78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3.06</c:v>
                </c:pt>
                <c:pt idx="2">
                  <c:v>#N/A</c:v>
                </c:pt>
                <c:pt idx="3">
                  <c:v>3.51</c:v>
                </c:pt>
                <c:pt idx="4">
                  <c:v>#N/A</c:v>
                </c:pt>
                <c:pt idx="5">
                  <c:v>2.79</c:v>
                </c:pt>
                <c:pt idx="6">
                  <c:v>#N/A</c:v>
                </c:pt>
                <c:pt idx="7">
                  <c:v>5</c:v>
                </c:pt>
                <c:pt idx="8">
                  <c:v>#N/A</c:v>
                </c:pt>
                <c:pt idx="9">
                  <c:v>6.63</c:v>
                </c:pt>
              </c:numCache>
            </c:numRef>
          </c:val>
          <c:extLst>
            <c:ext xmlns:c16="http://schemas.microsoft.com/office/drawing/2014/chart" uri="{C3380CC4-5D6E-409C-BE32-E72D297353CC}">
              <c16:uniqueId val="{00000009-EE9E-4916-A213-1AA5D0CB78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3503</c:v>
                </c:pt>
                <c:pt idx="5">
                  <c:v>3666</c:v>
                </c:pt>
                <c:pt idx="8">
                  <c:v>3888</c:v>
                </c:pt>
                <c:pt idx="11">
                  <c:v>3812</c:v>
                </c:pt>
                <c:pt idx="14">
                  <c:v>3862</c:v>
                </c:pt>
              </c:numCache>
            </c:numRef>
          </c:val>
          <c:extLst>
            <c:ext xmlns:c16="http://schemas.microsoft.com/office/drawing/2014/chart" uri="{C3380CC4-5D6E-409C-BE32-E72D297353CC}">
              <c16:uniqueId val="{00000000-4A3D-4EE6-8AEE-28D00364E8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3D-4EE6-8AEE-28D00364E8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171</c:v>
                </c:pt>
                <c:pt idx="3">
                  <c:v>141</c:v>
                </c:pt>
                <c:pt idx="6">
                  <c:v>131</c:v>
                </c:pt>
                <c:pt idx="9">
                  <c:v>83</c:v>
                </c:pt>
                <c:pt idx="12">
                  <c:v>60</c:v>
                </c:pt>
              </c:numCache>
            </c:numRef>
          </c:val>
          <c:extLst>
            <c:ext xmlns:c16="http://schemas.microsoft.com/office/drawing/2014/chart" uri="{C3380CC4-5D6E-409C-BE32-E72D297353CC}">
              <c16:uniqueId val="{00000002-4A3D-4EE6-8AEE-28D00364E8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246</c:v>
                </c:pt>
                <c:pt idx="3">
                  <c:v>245</c:v>
                </c:pt>
                <c:pt idx="6">
                  <c:v>291</c:v>
                </c:pt>
                <c:pt idx="9">
                  <c:v>266</c:v>
                </c:pt>
                <c:pt idx="12">
                  <c:v>284</c:v>
                </c:pt>
              </c:numCache>
            </c:numRef>
          </c:val>
          <c:extLst>
            <c:ext xmlns:c16="http://schemas.microsoft.com/office/drawing/2014/chart" uri="{C3380CC4-5D6E-409C-BE32-E72D297353CC}">
              <c16:uniqueId val="{00000003-4A3D-4EE6-8AEE-28D00364E8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1308</c:v>
                </c:pt>
                <c:pt idx="3">
                  <c:v>1359</c:v>
                </c:pt>
                <c:pt idx="6">
                  <c:v>1258</c:v>
                </c:pt>
                <c:pt idx="9">
                  <c:v>1256</c:v>
                </c:pt>
                <c:pt idx="12">
                  <c:v>1210</c:v>
                </c:pt>
              </c:numCache>
            </c:numRef>
          </c:val>
          <c:extLst>
            <c:ext xmlns:c16="http://schemas.microsoft.com/office/drawing/2014/chart" uri="{C3380CC4-5D6E-409C-BE32-E72D297353CC}">
              <c16:uniqueId val="{00000004-4A3D-4EE6-8AEE-28D00364E8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3D-4EE6-8AEE-28D00364E8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3D-4EE6-8AEE-28D00364E8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3850</c:v>
                </c:pt>
                <c:pt idx="3">
                  <c:v>3924</c:v>
                </c:pt>
                <c:pt idx="6">
                  <c:v>4253</c:v>
                </c:pt>
                <c:pt idx="9">
                  <c:v>4352</c:v>
                </c:pt>
                <c:pt idx="12">
                  <c:v>4410</c:v>
                </c:pt>
              </c:numCache>
            </c:numRef>
          </c:val>
          <c:extLst>
            <c:ext xmlns:c16="http://schemas.microsoft.com/office/drawing/2014/chart" uri="{C3380CC4-5D6E-409C-BE32-E72D297353CC}">
              <c16:uniqueId val="{00000007-4A3D-4EE6-8AEE-28D00364E8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2072</c:v>
                </c:pt>
                <c:pt idx="2">
                  <c:v>#N/A</c:v>
                </c:pt>
                <c:pt idx="3">
                  <c:v>#N/A</c:v>
                </c:pt>
                <c:pt idx="4">
                  <c:v>2003</c:v>
                </c:pt>
                <c:pt idx="5">
                  <c:v>#N/A</c:v>
                </c:pt>
                <c:pt idx="6">
                  <c:v>#N/A</c:v>
                </c:pt>
                <c:pt idx="7">
                  <c:v>2045</c:v>
                </c:pt>
                <c:pt idx="8">
                  <c:v>#N/A</c:v>
                </c:pt>
                <c:pt idx="9">
                  <c:v>#N/A</c:v>
                </c:pt>
                <c:pt idx="10">
                  <c:v>2145</c:v>
                </c:pt>
                <c:pt idx="11">
                  <c:v>#N/A</c:v>
                </c:pt>
                <c:pt idx="12">
                  <c:v>#N/A</c:v>
                </c:pt>
                <c:pt idx="13">
                  <c:v>2102</c:v>
                </c:pt>
                <c:pt idx="14">
                  <c:v>#N/A</c:v>
                </c:pt>
              </c:numCache>
            </c:numRef>
          </c:val>
          <c:smooth val="0"/>
          <c:extLst>
            <c:ext xmlns:c16="http://schemas.microsoft.com/office/drawing/2014/chart" uri="{C3380CC4-5D6E-409C-BE32-E72D297353CC}">
              <c16:uniqueId val="{00000008-4A3D-4EE6-8AEE-28D00364E8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47793</c:v>
                </c:pt>
                <c:pt idx="5">
                  <c:v>46529</c:v>
                </c:pt>
                <c:pt idx="8">
                  <c:v>45974</c:v>
                </c:pt>
                <c:pt idx="11">
                  <c:v>44110</c:v>
                </c:pt>
                <c:pt idx="14">
                  <c:v>42155</c:v>
                </c:pt>
              </c:numCache>
            </c:numRef>
          </c:val>
          <c:extLst>
            <c:ext xmlns:c16="http://schemas.microsoft.com/office/drawing/2014/chart" uri="{C3380CC4-5D6E-409C-BE32-E72D297353CC}">
              <c16:uniqueId val="{00000000-CA9E-4328-A0AF-5B083D28C2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109</c:v>
                </c:pt>
                <c:pt idx="5">
                  <c:v>145</c:v>
                </c:pt>
                <c:pt idx="8">
                  <c:v>109</c:v>
                </c:pt>
                <c:pt idx="11">
                  <c:v>91</c:v>
                </c:pt>
                <c:pt idx="14">
                  <c:v>49</c:v>
                </c:pt>
              </c:numCache>
            </c:numRef>
          </c:val>
          <c:extLst>
            <c:ext xmlns:c16="http://schemas.microsoft.com/office/drawing/2014/chart" uri="{C3380CC4-5D6E-409C-BE32-E72D297353CC}">
              <c16:uniqueId val="{00000001-CA9E-4328-A0AF-5B083D28C2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5797</c:v>
                </c:pt>
                <c:pt idx="5">
                  <c:v>5502</c:v>
                </c:pt>
                <c:pt idx="8">
                  <c:v>5950</c:v>
                </c:pt>
                <c:pt idx="11">
                  <c:v>7216</c:v>
                </c:pt>
                <c:pt idx="14">
                  <c:v>8681</c:v>
                </c:pt>
              </c:numCache>
            </c:numRef>
          </c:val>
          <c:extLst>
            <c:ext xmlns:c16="http://schemas.microsoft.com/office/drawing/2014/chart" uri="{C3380CC4-5D6E-409C-BE32-E72D297353CC}">
              <c16:uniqueId val="{00000002-CA9E-4328-A0AF-5B083D28C2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9E-4328-A0AF-5B083D28C2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9E-4328-A0AF-5B083D28C2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86</c:v>
                </c:pt>
                <c:pt idx="3">
                  <c:v>19</c:v>
                </c:pt>
                <c:pt idx="6">
                  <c:v>1</c:v>
                </c:pt>
                <c:pt idx="9">
                  <c:v>0</c:v>
                </c:pt>
                <c:pt idx="12">
                  <c:v>0</c:v>
                </c:pt>
              </c:numCache>
            </c:numRef>
          </c:val>
          <c:extLst>
            <c:ext xmlns:c16="http://schemas.microsoft.com/office/drawing/2014/chart" uri="{C3380CC4-5D6E-409C-BE32-E72D297353CC}">
              <c16:uniqueId val="{00000005-CA9E-4328-A0AF-5B083D28C2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5346</c:v>
                </c:pt>
                <c:pt idx="3">
                  <c:v>5341</c:v>
                </c:pt>
                <c:pt idx="6">
                  <c:v>4974</c:v>
                </c:pt>
                <c:pt idx="9">
                  <c:v>5167</c:v>
                </c:pt>
                <c:pt idx="12">
                  <c:v>5016</c:v>
                </c:pt>
              </c:numCache>
            </c:numRef>
          </c:val>
          <c:extLst>
            <c:ext xmlns:c16="http://schemas.microsoft.com/office/drawing/2014/chart" uri="{C3380CC4-5D6E-409C-BE32-E72D297353CC}">
              <c16:uniqueId val="{00000006-CA9E-4328-A0AF-5B083D28C2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1794</c:v>
                </c:pt>
                <c:pt idx="3">
                  <c:v>1563</c:v>
                </c:pt>
                <c:pt idx="6">
                  <c:v>1316</c:v>
                </c:pt>
                <c:pt idx="9">
                  <c:v>1103</c:v>
                </c:pt>
                <c:pt idx="12">
                  <c:v>934</c:v>
                </c:pt>
              </c:numCache>
            </c:numRef>
          </c:val>
          <c:extLst>
            <c:ext xmlns:c16="http://schemas.microsoft.com/office/drawing/2014/chart" uri="{C3380CC4-5D6E-409C-BE32-E72D297353CC}">
              <c16:uniqueId val="{00000007-CA9E-4328-A0AF-5B083D28C2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18166</c:v>
                </c:pt>
                <c:pt idx="3">
                  <c:v>17830</c:v>
                </c:pt>
                <c:pt idx="6">
                  <c:v>17307</c:v>
                </c:pt>
                <c:pt idx="9">
                  <c:v>16525</c:v>
                </c:pt>
                <c:pt idx="12">
                  <c:v>16133</c:v>
                </c:pt>
              </c:numCache>
            </c:numRef>
          </c:val>
          <c:extLst>
            <c:ext xmlns:c16="http://schemas.microsoft.com/office/drawing/2014/chart" uri="{C3380CC4-5D6E-409C-BE32-E72D297353CC}">
              <c16:uniqueId val="{00000008-CA9E-4328-A0AF-5B083D28C2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591</c:v>
                </c:pt>
                <c:pt idx="3">
                  <c:v>474</c:v>
                </c:pt>
                <c:pt idx="6">
                  <c:v>365</c:v>
                </c:pt>
                <c:pt idx="9">
                  <c:v>663</c:v>
                </c:pt>
                <c:pt idx="12">
                  <c:v>609</c:v>
                </c:pt>
              </c:numCache>
            </c:numRef>
          </c:val>
          <c:extLst>
            <c:ext xmlns:c16="http://schemas.microsoft.com/office/drawing/2014/chart" uri="{C3380CC4-5D6E-409C-BE32-E72D297353CC}">
              <c16:uniqueId val="{00000009-CA9E-4328-A0AF-5B083D28C2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50079</c:v>
                </c:pt>
                <c:pt idx="3">
                  <c:v>50145</c:v>
                </c:pt>
                <c:pt idx="6">
                  <c:v>50265</c:v>
                </c:pt>
                <c:pt idx="9">
                  <c:v>48186</c:v>
                </c:pt>
                <c:pt idx="12">
                  <c:v>46569</c:v>
                </c:pt>
              </c:numCache>
            </c:numRef>
          </c:val>
          <c:extLst>
            <c:ext xmlns:c16="http://schemas.microsoft.com/office/drawing/2014/chart" uri="{C3380CC4-5D6E-409C-BE32-E72D297353CC}">
              <c16:uniqueId val="{0000000A-CA9E-4328-A0AF-5B083D28C2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22362</c:v>
                </c:pt>
                <c:pt idx="2">
                  <c:v>#N/A</c:v>
                </c:pt>
                <c:pt idx="3">
                  <c:v>#N/A</c:v>
                </c:pt>
                <c:pt idx="4">
                  <c:v>23196</c:v>
                </c:pt>
                <c:pt idx="5">
                  <c:v>#N/A</c:v>
                </c:pt>
                <c:pt idx="6">
                  <c:v>#N/A</c:v>
                </c:pt>
                <c:pt idx="7">
                  <c:v>22195</c:v>
                </c:pt>
                <c:pt idx="8">
                  <c:v>#N/A</c:v>
                </c:pt>
                <c:pt idx="9">
                  <c:v>#N/A</c:v>
                </c:pt>
                <c:pt idx="10">
                  <c:v>20229</c:v>
                </c:pt>
                <c:pt idx="11">
                  <c:v>#N/A</c:v>
                </c:pt>
                <c:pt idx="12">
                  <c:v>#N/A</c:v>
                </c:pt>
                <c:pt idx="13">
                  <c:v>18376</c:v>
                </c:pt>
                <c:pt idx="14">
                  <c:v>#N/A</c:v>
                </c:pt>
              </c:numCache>
            </c:numRef>
          </c:val>
          <c:smooth val="0"/>
          <c:extLst>
            <c:ext xmlns:c16="http://schemas.microsoft.com/office/drawing/2014/chart" uri="{C3380CC4-5D6E-409C-BE32-E72D297353CC}">
              <c16:uniqueId val="{0000000B-CA9E-4328-A0AF-5B083D28C2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2721</c:v>
                </c:pt>
                <c:pt idx="1">
                  <c:v>2465</c:v>
                </c:pt>
                <c:pt idx="2">
                  <c:v>2553</c:v>
                </c:pt>
              </c:numCache>
            </c:numRef>
          </c:val>
          <c:extLst>
            <c:ext xmlns:c16="http://schemas.microsoft.com/office/drawing/2014/chart" uri="{C3380CC4-5D6E-409C-BE32-E72D297353CC}">
              <c16:uniqueId val="{00000000-8BE7-4DAE-B5CC-3D88CDF4CB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634</c:v>
                </c:pt>
                <c:pt idx="1">
                  <c:v>644</c:v>
                </c:pt>
                <c:pt idx="2">
                  <c:v>718</c:v>
                </c:pt>
              </c:numCache>
            </c:numRef>
          </c:val>
          <c:extLst>
            <c:ext xmlns:c16="http://schemas.microsoft.com/office/drawing/2014/chart" uri="{C3380CC4-5D6E-409C-BE32-E72D297353CC}">
              <c16:uniqueId val="{00000001-8BE7-4DAE-B5CC-3D88CDF4CB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779</c:v>
                </c:pt>
                <c:pt idx="1">
                  <c:v>2196</c:v>
                </c:pt>
                <c:pt idx="2">
                  <c:v>3531</c:v>
                </c:pt>
              </c:numCache>
            </c:numRef>
          </c:val>
          <c:extLst>
            <c:ext xmlns:c16="http://schemas.microsoft.com/office/drawing/2014/chart" uri="{C3380CC4-5D6E-409C-BE32-E72D297353CC}">
              <c16:uniqueId val="{00000002-8BE7-4DAE-B5CC-3D88CDF4CB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{6F0982F0-4A99-4F78-B05C-DA59861BFFA1}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C72-4702-A60B-9AF4365BA5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{C038CC73-CF83-4AF2-8DC8-DF044FF299B7}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72-4702-A60B-9AF4365BA5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{08149037-8CD4-4201-8D1C-56A8633B73E5}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72-4702-A60B-9AF4365BA5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{D131F5FB-5B7D-402F-964C-38AF02472D53}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72-4702-A60B-9AF4365BA5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{937DDFEE-035F-48AB-A37D-48BB395E9471}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72-4702-A60B-9AF4365BA5E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{7056FFC3-1FCC-4D2F-943D-8D3DD7CDC88B}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C72-4702-A60B-9AF4365BA5E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{FD4B84DA-27CB-4BA2-8403-5C1A483505EB}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C72-4702-A60B-9AF4365BA5E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{B3CBEAE0-42B2-4B82-8161-A40D80E8AA01}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C72-4702-A60B-9AF4365BA5E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{CE85B150-67DB-439C-A15B-5EB306F6CBC4}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C72-4702-A60B-9AF4365BA5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42.7</c:v>
                </c:pt>
                <c:pt idx="16">
                  <c:v>46.1</c:v>
                </c:pt>
                <c:pt idx="24">
                  <c:v>71.099999999999994</c:v>
                </c:pt>
                <c:pt idx="32">
                  <c:v>52.2</c:v>
                </c:pt>
              </c:numCache>
            </c:numRef>
          </c:xVal>
          <c:yVal>
            <c:numRef>
              <c:f>公会計指標分析・財政指標組合せ分析表!$BP$51:$DC$51</c:f>
              <c:numCache>
                <c:formatCode>#,##0.0;"▲ "#,##0.0</c:formatCode>
                <c:ptCount val="40"/>
                <c:pt idx="8">
                  <c:v>142.69999999999999</c:v>
                </c:pt>
                <c:pt idx="16">
                  <c:v>135.80000000000001</c:v>
                </c:pt>
                <c:pt idx="24">
                  <c:v>125</c:v>
                </c:pt>
                <c:pt idx="32">
                  <c:v>109.2</c:v>
                </c:pt>
              </c:numCache>
            </c:numRef>
          </c:yVal>
          <c:smooth val="0"/>
          <c:extLst>
            <c:ext xmlns:c16="http://schemas.microsoft.com/office/drawing/2014/chart" uri="{C3380CC4-5D6E-409C-BE32-E72D297353CC}">
              <c16:uniqueId val="{00000009-FC72-4702-A60B-9AF4365BA5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{94DA89C5-153E-4104-8EED-D2B5C6782D11}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C72-4702-A60B-9AF4365BA5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{A02E38CF-6B6A-43B7-8A93-8948B9146CAB}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72-4702-A60B-9AF4365BA5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{2316D639-FDFF-4EAC-A295-86D30E94F405}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72-4702-A60B-9AF4365BA5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{0FE29771-4C50-48B3-B67F-6CF35EF7A5F2}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72-4702-A60B-9AF4365BA5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{F8499127-82EC-4464-9004-2A1663D420E2}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72-4702-A60B-9AF4365BA5E2}"/>
                </c:ext>
              </c:extLst>
            </c:dLbl>
            <c:dLbl>
              <c:idx val="8"/>
              <c:layout>
                <c:manualLayout>
                  <c:x val="-2.964371740274452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{7B2FE44C-9C8C-4559-AAB6-66DCE286201B}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C72-4702-A60B-9AF4365BA5E2}"/>
                </c:ext>
              </c:extLst>
            </c:dLbl>
            <c:dLbl>
              <c:idx val="16"/>
              <c:layout>
                <c:manualLayout>
                  <c:x val="-3.464668353640022E-2"/>
                  <c:y val="-0.10383858879580657"/>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{401F3DC4-C726-4FA3-82AE-6FFE9322A834}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C72-4702-A60B-9AF4365BA5E2}"/>
                </c:ext>
              </c:extLst>
            </c:dLbl>
            <c:dLbl>
              <c:idx val="24"/>
              <c:layout>
                <c:manualLayout>
                  <c:x val="-3.2015750650234161E-2"/>
                  <c:y val="-2.648157009183782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{F1D8DE8D-DE81-42E7-B5D2-6791A2708BB8}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C72-4702-A60B-9AF4365BA5E2}"/>
                </c:ext>
              </c:extLst>
            </c:dLbl>
            <c:dLbl>
              <c:idx val="32"/>
              <c:layout>
                <c:manualLayout>
                  <c:x val="-3.2015750650234161E-2"/>
                  <c:y val="-6.3896612199123931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{3B1D3CBA-BEAB-4117-B70A-DD91F6FF3097}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C72-4702-A60B-9AF4365BA5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58.5</c:v>
                </c:pt>
                <c:pt idx="16">
                  <c:v>59.8</c:v>
                </c:pt>
                <c:pt idx="24">
                  <c:v>61.1</c:v>
                </c:pt>
                <c:pt idx="32">
                  <c:v>61</c:v>
                </c:pt>
              </c:numCache>
            </c:numRef>
          </c:xVal>
          <c:yVal>
            <c:numRef>
              <c:f>公会計指標分析・財政指標組合せ分析表!$BP$55:$DC$55</c:f>
              <c:numCache>
                <c:formatCode>#,##0.0;"▲ "#,##0.0</c:formatCode>
                <c:ptCount val="40"/>
                <c:pt idx="8">
                  <c:v>31.3</c:v>
                </c:pt>
                <c:pt idx="16">
                  <c:v>25.3</c:v>
                </c:pt>
                <c:pt idx="24">
                  <c:v>25.5</c:v>
                </c:pt>
                <c:pt idx="32">
                  <c:v>25.1</c:v>
                </c:pt>
              </c:numCache>
            </c:numRef>
          </c:yVal>
          <c:smooth val="0"/>
          <c:extLst>
            <c:ext xmlns:c16="http://schemas.microsoft.com/office/drawing/2014/chart" uri="{C3380CC4-5D6E-409C-BE32-E72D297353CC}">
              <c16:uniqueId val="{00000013-FC72-4702-A60B-9AF4365BA5E2}"/>
            </c:ext>
          </c:extLst>
        </c:ser>
        <c:dLbls>
          <c:showLegendKey val="0"/>
          <c:showVal val="1"/>
          <c:showCatName val="0"/>
          <c:showSerName val="0"/>
          <c:showPercent val="0"/>
          <c:showBubbleSize val="0"/>
        </c:dLbls>
        <c:axId val="46179840"/>
        <c:axId val="46181760"/>
      </c:scatterChart>
      <c:valAx>
        <c:axId val="46179840"/>
        <c:scaling>
          <c:orientation val="maxMin"/>
          <c:max val="8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7.6920995652463593E-3"/>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{0A1D967B-9F39-4C69-B058-049D60C9BDF6}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DB1-478B-8326-CC7653069A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{5C7D4810-A1C4-479E-83FA-9EE2A69A5B8F}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B1-478B-8326-CC7653069A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{F32D59E4-3E33-47B1-9A13-AE07CD3E5CCE}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B1-478B-8326-CC7653069A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{96240B51-1494-4DAF-A452-94729EE6A513}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B1-478B-8326-CC7653069A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{7A6B4B24-041E-49D6-BE15-120C50B64EBA}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B1-478B-8326-CC7653069A5B}"/>
                </c:ext>
              </c:extLst>
            </c:dLbl>
            <c:dLbl>
              <c:idx val="8"/>
              <c:layout>
                <c:manualLayout>
                  <c:x val="0"/>
                  <c:y val="7.6920995652462795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{6BAEE58E-724A-4D31-9E26-D14229719FC4}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DB1-478B-8326-CC7653069A5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{37F3216F-4A64-4254-8ABF-5C0E0DF82379}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DB1-478B-8326-CC7653069A5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{6C919C37-8B7C-4A4A-94FD-FD748B551169}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DB1-478B-8326-CC7653069A5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{1B7D53B4-48B6-41EA-BEB5-D1F657EBC692}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DB1-478B-8326-CC7653069A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12.2</c:v>
                </c:pt>
                <c:pt idx="16">
                  <c:v>12.5</c:v>
                </c:pt>
                <c:pt idx="24">
                  <c:v>12.6</c:v>
                </c:pt>
                <c:pt idx="32">
                  <c:v>12.7</c:v>
                </c:pt>
              </c:numCache>
            </c:numRef>
          </c:xVal>
          <c:yVal>
            <c:numRef>
              <c:f>公会計指標分析・財政指標組合せ分析表!$BP$73:$DC$73</c:f>
              <c:numCache>
                <c:formatCode>#,##0.0;"▲ "#,##0.0</c:formatCode>
                <c:ptCount val="40"/>
                <c:pt idx="0">
                  <c:v>137.80000000000001</c:v>
                </c:pt>
                <c:pt idx="8">
                  <c:v>142.69999999999999</c:v>
                </c:pt>
                <c:pt idx="16">
                  <c:v>135.80000000000001</c:v>
                </c:pt>
                <c:pt idx="24">
                  <c:v>125</c:v>
                </c:pt>
                <c:pt idx="32">
                  <c:v>109.2</c:v>
                </c:pt>
              </c:numCache>
            </c:numRef>
          </c:yVal>
          <c:smooth val="0"/>
          <c:extLst>
            <c:ext xmlns:c16="http://schemas.microsoft.com/office/drawing/2014/chart" uri="{C3380CC4-5D6E-409C-BE32-E72D297353CC}">
              <c16:uniqueId val="{00000009-7DB1-478B-8326-CC7653069A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{23C295F1-6B89-4C36-9115-D41E8D4F7A97}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DB1-478B-8326-CC7653069A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{3478352B-1A95-4752-9CC6-294D624FFAD4}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B1-478B-8326-CC7653069A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{C114D28F-CD42-4990-8DBE-405387F4335B}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B1-478B-8326-CC7653069A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{F298C2A5-F815-46D1-845B-6C3ADC991003}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B1-478B-8326-CC7653069A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{451048C4-5F24-4300-BD41-4F036532324D}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B1-478B-8326-CC7653069A5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{44EB7096-B3E0-4444-8876-EDC72C9CE4B9}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DB1-478B-8326-CC7653069A5B}"/>
                </c:ext>
              </c:extLst>
            </c:dLbl>
            <c:dLbl>
              <c:idx val="16"/>
              <c:layout>
                <c:manualLayout>
                  <c:x val="-3.29297531910787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{C6FDF65B-1CED-4F64-9989-F084447016AE}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DB1-478B-8326-CC7653069A5B}"/>
                </c:ext>
              </c:extLst>
            </c:dLbl>
            <c:dLbl>
              <c:idx val="24"/>
              <c:layout>
                <c:manualLayout>
                  <c:x val="-3.425621042740698E-2"/>
                  <c:y val="-4.441258929507155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{A01CA6C1-460C-4E61-BE5E-5BEC4E2350D4}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DB1-478B-8326-CC7653069A5B}"/>
                </c:ext>
              </c:extLst>
            </c:dLbl>
            <c:dLbl>
              <c:idx val="32"/>
              <c:layout>
                <c:manualLayout>
                  <c:x val="-2.7652713450776058E-2"/>
                  <c:y val="-8.042070488051636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{238D882A-B58D-4584-86FE-475C8F4E2BD4}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DB1-478B-8326-CC7653069A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7DB1-478B-8326-CC7653069A5B}"/>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78,717
78,178
110.94
49,571,049
48,139,049
1,369,947
20,633,219
46,568,675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年平均）は、全国及び県内比較では高い水準であるが、類似団体比較ではやや低い水準となっている。歳入全体では、地方消費税交付金などが前年比増となったが、合併特例債の償還費を主とする公債費が引き続き伸びていることから、財政力指数は横ばいでの推移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地方消費税交付金の増や法人事業税交付金の皆増により経常一般財源等が増加した一方で、会計年度任用職員制度への移行による人件費の増により経常経費充当一般財源が増加したほか、臨時財政対策債の減少により前年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数値が悪化し、県内及び類似団体平均を上回る状況となっている。引き続き、行政改革推進プランに基づく歳出の削減、公債費については交付税措置のある優良債借入の徹底と高利率見直しのための借換債の継続的な実施により公債費の軽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3175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156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23813</xdr:rowOff>
    </xdr:from>
    <xdr:to>
      <xdr:col>19</xdr:col>
      <xdr:colOff>133350</xdr:colOff>
      <xdr:row>63</xdr:row>
      <xdr:rowOff>114300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2516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63</xdr:row>
      <xdr:rowOff>53975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251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53975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492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144463</xdr:rowOff>
    </xdr:from>
    <xdr:to>
      <xdr:col>15</xdr:col>
      <xdr:colOff>133350</xdr:colOff>
      <xdr:row>63</xdr:row>
      <xdr:rowOff>74613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84790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人件費は、会計年度任用職員制度移行により大幅に増加となり、物件費等は、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ふるさと燕応援寄附金の増加に伴う返礼品代などの物件費が大幅に増加したほか、特別定額給付金をはじめとした感染症対策経費の実施に伴う補助費が大幅に増加したため、人件費・物件費等の決算額が大きく増えている。類似団体との乖離が増加傾向にあるのはふるさと燕応援寄附金の増加によるものである。今後とも人件費については、定員適正化計画に基づく職員数の適正化に努める。物件費等については、行政改革推進プランに基づく行財政改革に取り組み、歳出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16945</xdr:rowOff>
    </xdr:from>
    <xdr:to>
      <xdr:col>23</xdr:col>
      <xdr:colOff>133350</xdr:colOff>
      <xdr:row>83</xdr:row>
      <xdr:rowOff>43442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75845"/>
          <a:ext cx="838200" cy="19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95510</xdr:rowOff>
    </xdr:from>
    <xdr:to>
      <xdr:col>19</xdr:col>
      <xdr:colOff>133350</xdr:colOff>
      <xdr:row>82</xdr:row>
      <xdr:rowOff>16945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82960"/>
          <a:ext cx="889000" cy="9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95510</xdr:rowOff>
    </xdr:from>
    <xdr:to>
      <xdr:col>15</xdr:col>
      <xdr:colOff>82550</xdr:colOff>
      <xdr:row>81</xdr:row>
      <xdr:rowOff>108003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82960"/>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27496</xdr:rowOff>
    </xdr:from>
    <xdr:to>
      <xdr:col>11</xdr:col>
      <xdr:colOff>31750</xdr:colOff>
      <xdr:row>81</xdr:row>
      <xdr:rowOff>108003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4946"/>
          <a:ext cx="889000" cy="8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164092</xdr:rowOff>
    </xdr:from>
    <xdr:to>
      <xdr:col>23</xdr:col>
      <xdr:colOff>184150</xdr:colOff>
      <xdr:row>83</xdr:row>
      <xdr:rowOff>94242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136169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9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137595</xdr:rowOff>
    </xdr:from>
    <xdr:to>
      <xdr:col>19</xdr:col>
      <xdr:colOff>184150</xdr:colOff>
      <xdr:row>82</xdr:row>
      <xdr:rowOff>67745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52522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1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44710</xdr:rowOff>
    </xdr:from>
    <xdr:to>
      <xdr:col>15</xdr:col>
      <xdr:colOff>133350</xdr:colOff>
      <xdr:row>81</xdr:row>
      <xdr:rowOff>146310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156487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0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57203</xdr:rowOff>
    </xdr:from>
    <xdr:to>
      <xdr:col>11</xdr:col>
      <xdr:colOff>82550</xdr:colOff>
      <xdr:row>81</xdr:row>
      <xdr:rowOff>158803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168980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148146</xdr:rowOff>
    </xdr:from>
    <xdr:to>
      <xdr:col>7</xdr:col>
      <xdr:colOff>31750</xdr:colOff>
      <xdr:row>81</xdr:row>
      <xdr:rowOff>78296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88473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全国市・町村及び類似団体平均を下回る状況であり、引き続き、給与・各種手当の適正化に努める。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76905</xdr:rowOff>
    </xdr:from>
    <xdr:to>
      <xdr:col>81</xdr:col>
      <xdr:colOff>44450</xdr:colOff>
      <xdr:row>82</xdr:row>
      <xdr:rowOff>90311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1358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82</xdr:row>
      <xdr:rowOff>90311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149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82</xdr:row>
      <xdr:rowOff>90311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49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127705</xdr:rowOff>
    </xdr:from>
    <xdr:to>
      <xdr:col>68</xdr:col>
      <xdr:colOff>152400</xdr:colOff>
      <xdr:row>82</xdr:row>
      <xdr:rowOff>90311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0151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26105</xdr:rowOff>
    </xdr:from>
    <xdr:to>
      <xdr:col>81</xdr:col>
      <xdr:colOff>95250</xdr:colOff>
      <xdr:row>82</xdr:row>
      <xdr:rowOff>127705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42632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39511</xdr:rowOff>
    </xdr:from>
    <xdr:to>
      <xdr:col>77</xdr:col>
      <xdr:colOff>95250</xdr:colOff>
      <xdr:row>82</xdr:row>
      <xdr:rowOff>141111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151288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76905</xdr:rowOff>
    </xdr:from>
    <xdr:to>
      <xdr:col>64</xdr:col>
      <xdr:colOff>152400</xdr:colOff>
      <xdr:row>82</xdr:row>
      <xdr:rowOff>7055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17232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平均を下回り、全国平均や類似団体比較でもほぼ同水準となっており良好な状況である。引き続き、定員適正化計画に基づく退職者補充の抑制やデジタル市役所の推進による事務の効率化や民間活力の導入を図り、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61</xdr:row>
      <xdr:rowOff>161607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61402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61</xdr:row>
      <xdr:rowOff>161607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1804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62</xdr:row>
      <xdr:rowOff>6244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6180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62</xdr:row>
      <xdr:rowOff>6244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10004"/>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121302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110807</xdr:rowOff>
    </xdr:from>
    <xdr:to>
      <xdr:col>77</xdr:col>
      <xdr:colOff>95250</xdr:colOff>
      <xdr:row>62</xdr:row>
      <xdr:rowOff>40957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51134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49123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126894</xdr:rowOff>
    </xdr:from>
    <xdr:to>
      <xdr:col>68</xdr:col>
      <xdr:colOff>203200</xdr:colOff>
      <xdr:row>62</xdr:row>
      <xdr:rowOff>57044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67221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41081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ポイント悪化し、全国、県内及び類似団体の平均を上回る状況である。令和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合併特例債の償還により公債費の高止まり傾向が続くことが見込まれるため、中期財政見通しを考慮した中で、新規借入を伴う建設事業を抑制するとともに、金利変動リスクの緩和を目的とした借換債の継続実施により、低金利傾向にある市況状況を活かした利子償還金の縮減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104902</xdr:rowOff>
    </xdr:from>
    <xdr:to>
      <xdr:col>81</xdr:col>
      <xdr:colOff>44450</xdr:colOff>
      <xdr:row>43</xdr:row>
      <xdr:rowOff>114554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4772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104902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66294</xdr:rowOff>
    </xdr:from>
    <xdr:to>
      <xdr:col>72</xdr:col>
      <xdr:colOff>203200</xdr:colOff>
      <xdr:row>43</xdr:row>
      <xdr:rowOff>95250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4386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66294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41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35831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54102</xdr:rowOff>
    </xdr:from>
    <xdr:to>
      <xdr:col>77</xdr:col>
      <xdr:colOff>95250</xdr:colOff>
      <xdr:row>43</xdr:row>
      <xdr:rowOff>155702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140479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県内及び類似団体平均を上回る状況となっている。学校をはじめとした老朽化施設の改築、大規模改修事業に対して発行した合併特例債などの市債の借入額が将来負担比率を高止まりさせる要因となっている。これは、発行可能な期間において将来にわたって必要な投資を集中的に行った結果によるもの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年度は地方債残高の減少等により将来負担額が減少したため将来負担比率は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も引き続き、公債費負担の適正化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162899</xdr:rowOff>
    </xdr:from>
    <xdr:to>
      <xdr:col>81</xdr:col>
      <xdr:colOff>44450</xdr:colOff>
      <xdr:row>19</xdr:row>
      <xdr:rowOff>118533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248999"/>
          <a:ext cx="838200" cy="1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118533</xdr:rowOff>
    </xdr:from>
    <xdr:to>
      <xdr:col>77</xdr:col>
      <xdr:colOff>44450</xdr:colOff>
      <xdr:row>20</xdr:row>
      <xdr:rowOff>33951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37608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33951</xdr:rowOff>
    </xdr:from>
    <xdr:to>
      <xdr:col>72</xdr:col>
      <xdr:colOff>203200</xdr:colOff>
      <xdr:row>20</xdr:row>
      <xdr:rowOff>89450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462951"/>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50038</xdr:rowOff>
    </xdr:from>
    <xdr:to>
      <xdr:col>68</xdr:col>
      <xdr:colOff>152400</xdr:colOff>
      <xdr:row>20</xdr:row>
      <xdr:rowOff>89450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479038"/>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112099</xdr:rowOff>
    </xdr:from>
    <xdr:to>
      <xdr:col>81</xdr:col>
      <xdr:colOff>95250</xdr:colOff>
      <xdr:row>19</xdr:row>
      <xdr:rowOff>42249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1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84176</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17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67733</xdr:rowOff>
    </xdr:from>
    <xdr:to>
      <xdr:col>77</xdr:col>
      <xdr:colOff>95250</xdr:colOff>
      <xdr:row>19</xdr:row>
      <xdr:rowOff>169333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154110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41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154601</xdr:rowOff>
    </xdr:from>
    <xdr:to>
      <xdr:col>73</xdr:col>
      <xdr:colOff>44450</xdr:colOff>
      <xdr:row>20</xdr:row>
      <xdr:rowOff>84751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4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69528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49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38650</xdr:rowOff>
    </xdr:from>
    <xdr:to>
      <xdr:col>68</xdr:col>
      <xdr:colOff>203200</xdr:colOff>
      <xdr:row>20</xdr:row>
      <xdr:rowOff>140250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4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125027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55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170688</xdr:rowOff>
    </xdr:from>
    <xdr:to>
      <xdr:col>64</xdr:col>
      <xdr:colOff>152400</xdr:colOff>
      <xdr:row>20</xdr:row>
      <xdr:rowOff>100838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85615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78,717
78,178
110.94
49,571,049
48,139,049
1,369,947
20,633,219
46,568,675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全国、県内及び類似団体平均を下回り良好な状況であるものの、会計年度任用職員制度への移行に伴い、前年度比で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ポイント増加した。　引き続き、定員適正化計画に基づき職員数及び人件費の適正化に努める。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42</xdr:row>
      <xdr:rowOff>20320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258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163847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20320</xdr:rowOff>
    </xdr:from>
    <xdr:to>
      <xdr:col>24</xdr:col>
      <xdr:colOff>114300</xdr:colOff>
      <xdr:row>42</xdr:row>
      <xdr:rowOff>20320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105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1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5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施設の民営化等により前年度から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ポイント減少し、依然として全国、県内及び類似団体平均を下回っており良好な状況である。</a:t>
          </a:r>
        </a:p>
        <a:p>
          <a:r>
            <a:rPr kumimoji="1" lang="ja-JP" altLang="en-US" sz="1300">
              <a:latin typeface="ＭＳ Ｐゴシック" panose="020B0600070205080204" pitchFamily="50" charset="-128"/>
              <a:ea typeface="ＭＳ Ｐゴシック" panose="020B0600070205080204" pitchFamily="50" charset="-128"/>
            </a:rPr>
            <a:t>　引き続き行政改革推進プランに基づき行政コストの削減を図るとともに、施設の統廃合や民間活力の導入を推進し、施設管理費等の抑制に努める。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43180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33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8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73660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ポイント減少し、全国・県平均・類似団体平均を下回る水準が続いている。引き続き、単独事業により措置しているものについては財政状況や他市の状況を考慮し扶助費の適正化に努める。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32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98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下水道事業会計の公営企業法適用に伴い下水道事業会計繰出金が補助費等に振替となったため前年度から</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ポイント減少し、全国、県内及び類似団体平均を下回る状況となった。</a:t>
          </a:r>
        </a:p>
        <a:p>
          <a:r>
            <a:rPr kumimoji="1" lang="ja-JP" altLang="en-US" sz="1300">
              <a:latin typeface="ＭＳ Ｐゴシック" panose="020B0600070205080204" pitchFamily="50" charset="-128"/>
              <a:ea typeface="ＭＳ Ｐゴシック" panose="020B0600070205080204" pitchFamily="50" charset="-128"/>
            </a:rPr>
            <a:t>　今後は、社会保障経費の増に連動した介護保険事業特別会計の繰出金が年々増加していくことが想定されるが、過去の経年比較から概ね横ばいで推移するものと見込んでいる。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60</xdr:row>
      <xdr:rowOff>98425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04400"/>
          <a:ext cx="838200" cy="5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69850</xdr:rowOff>
    </xdr:from>
    <xdr:to>
      <xdr:col>78</xdr:col>
      <xdr:colOff>69850</xdr:colOff>
      <xdr:row>60</xdr:row>
      <xdr:rowOff>98425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356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69850</xdr:rowOff>
    </xdr:from>
    <xdr:to>
      <xdr:col>73</xdr:col>
      <xdr:colOff>180975</xdr:colOff>
      <xdr:row>60</xdr:row>
      <xdr:rowOff>146050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35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146050</xdr:rowOff>
    </xdr:from>
    <xdr:to>
      <xdr:col>69</xdr:col>
      <xdr:colOff>92075</xdr:colOff>
      <xdr:row>60</xdr:row>
      <xdr:rowOff>146050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43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47625</xdr:rowOff>
    </xdr:from>
    <xdr:to>
      <xdr:col>78</xdr:col>
      <xdr:colOff>120650</xdr:colOff>
      <xdr:row>60</xdr:row>
      <xdr:rowOff>149225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134002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2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19050</xdr:rowOff>
    </xdr:from>
    <xdr:to>
      <xdr:col>74</xdr:col>
      <xdr:colOff>31750</xdr:colOff>
      <xdr:row>60</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95250</xdr:rowOff>
    </xdr:from>
    <xdr:to>
      <xdr:col>69</xdr:col>
      <xdr:colOff>142875</xdr:colOff>
      <xdr:row>61</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95250</xdr:rowOff>
    </xdr:from>
    <xdr:to>
      <xdr:col>65</xdr:col>
      <xdr:colOff>53975</xdr:colOff>
      <xdr:row>61</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下水道事業会計の公営企業法適用に伴い下水道事業会計繰出金が補助費等に振替となったため前年度から</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ポイント増加し、全国、県内及び類似団体平均を大きく上回る状況となった。</a:t>
          </a:r>
        </a:p>
        <a:p>
          <a:r>
            <a:rPr kumimoji="1" lang="ja-JP" altLang="en-US" sz="1300">
              <a:latin typeface="ＭＳ Ｐゴシック" panose="020B0600070205080204" pitchFamily="50" charset="-128"/>
              <a:ea typeface="ＭＳ Ｐゴシック" panose="020B0600070205080204" pitchFamily="50" charset="-128"/>
            </a:rPr>
            <a:t>その他、本市で補助費等の経費割合が高い要因は消防、火葬場及びごみ処理事業の共同事務を実施する燕・弥彦総合事務組合への負担金を含んでいるためであり、一部事務組合への負担金を除けば全国、県内及び類似団体平均と同水準になるものと思わ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38</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4949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5842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168148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168148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全国平均、県平均を上回る状況にあり、平成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年度から類似団体よりも高い傾向が続き乖離幅も年々広がっている。</a:t>
          </a:r>
        </a:p>
        <a:p>
          <a:r>
            <a:rPr kumimoji="1" lang="ja-JP" altLang="en-US" sz="1300">
              <a:latin typeface="ＭＳ Ｐゴシック" panose="020B0600070205080204" pitchFamily="50" charset="-128"/>
              <a:ea typeface="ＭＳ Ｐゴシック" panose="020B0600070205080204" pitchFamily="50" charset="-128"/>
            </a:rPr>
            <a:t>　さらに合併特例債の元利償還が本格化することにより、令和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年度のピークまで公債費の増加が見込まれるため、建設事業の実施にあたっては中期財政見通しを考慮しつつ必要性・緊急性を優先し、地方債の新規借入を伴う建設事業の抑制に努める。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5842</xdr:rowOff>
    </xdr:from>
    <xdr:to>
      <xdr:col>24</xdr:col>
      <xdr:colOff>25400</xdr:colOff>
      <xdr:row>79</xdr:row>
      <xdr:rowOff>10413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503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10413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229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635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94996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63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98569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ポイント増加したが、依然として全国平均、県平均及び類似団体平均を下回り、良好な状況である。</a:t>
          </a:r>
        </a:p>
        <a:p>
          <a:r>
            <a:rPr kumimoji="1" lang="ja-JP" altLang="en-US" sz="1300">
              <a:latin typeface="ＭＳ Ｐゴシック" panose="020B0600070205080204" pitchFamily="50" charset="-128"/>
              <a:ea typeface="ＭＳ Ｐゴシック" panose="020B0600070205080204" pitchFamily="50" charset="-128"/>
            </a:rPr>
            <a:t>　合併以降取り組んできた退職者補充の抑制等による人件費の削減、行政改革推進プランに基づく行政コストの削減に取り組んできた結果によるところが大きく、今後とも継続した歳出抑制に努める。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99568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0794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49276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94996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0429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94996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84018</xdr:rowOff>
    </xdr:from>
    <xdr:to>
      <xdr:col>29</xdr:col>
      <xdr:colOff>127000</xdr:colOff>
      <xdr:row>17</xdr:row>
      <xdr:rowOff>80491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74843"/>
          <a:ext cx="647700" cy="167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74286</xdr:rowOff>
    </xdr:from>
    <xdr:to>
      <xdr:col>26</xdr:col>
      <xdr:colOff>50800</xdr:colOff>
      <xdr:row>17</xdr:row>
      <xdr:rowOff>80491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36561"/>
          <a:ext cx="698500" cy="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74286</xdr:rowOff>
    </xdr:from>
    <xdr:to>
      <xdr:col>22</xdr:col>
      <xdr:colOff>114300</xdr:colOff>
      <xdr:row>17</xdr:row>
      <xdr:rowOff>123255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36561"/>
          <a:ext cx="698500" cy="4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123255</xdr:rowOff>
    </xdr:from>
    <xdr:to>
      <xdr:col>18</xdr:col>
      <xdr:colOff>177800</xdr:colOff>
      <xdr:row>17</xdr:row>
      <xdr:rowOff>149120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5530"/>
          <a:ext cx="698500" cy="25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33218</xdr:rowOff>
    </xdr:from>
    <xdr:to>
      <xdr:col>29</xdr:col>
      <xdr:colOff>177800</xdr:colOff>
      <xdr:row>16</xdr:row>
      <xdr:rowOff>134818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2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49745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29691</xdr:rowOff>
    </xdr:from>
    <xdr:to>
      <xdr:col>26</xdr:col>
      <xdr:colOff>101600</xdr:colOff>
      <xdr:row>17</xdr:row>
      <xdr:rowOff>131291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1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116068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7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23486</xdr:rowOff>
    </xdr:from>
    <xdr:to>
      <xdr:col>22</xdr:col>
      <xdr:colOff>165100</xdr:colOff>
      <xdr:row>17</xdr:row>
      <xdr:rowOff>125086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5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135263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72455</xdr:rowOff>
    </xdr:from>
    <xdr:to>
      <xdr:col>19</xdr:col>
      <xdr:colOff>38100</xdr:colOff>
      <xdr:row>18</xdr:row>
      <xdr:rowOff>2605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4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158832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2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98320</xdr:rowOff>
    </xdr:from>
    <xdr:to>
      <xdr:col>15</xdr:col>
      <xdr:colOff>101600</xdr:colOff>
      <xdr:row>18</xdr:row>
      <xdr:rowOff>28470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13247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257835</xdr:rowOff>
    </xdr:from>
    <xdr:to>
      <xdr:col>29</xdr:col>
      <xdr:colOff>127000</xdr:colOff>
      <xdr:row>34</xdr:row>
      <xdr:rowOff>272352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525285"/>
          <a:ext cx="647700" cy="14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257835</xdr:rowOff>
    </xdr:from>
    <xdr:to>
      <xdr:col>26</xdr:col>
      <xdr:colOff>50800</xdr:colOff>
      <xdr:row>34</xdr:row>
      <xdr:rowOff>313233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525285"/>
          <a:ext cx="698500" cy="5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313233</xdr:rowOff>
    </xdr:from>
    <xdr:to>
      <xdr:col>22</xdr:col>
      <xdr:colOff>114300</xdr:colOff>
      <xdr:row>34</xdr:row>
      <xdr:rowOff>342150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580683"/>
          <a:ext cx="698500" cy="2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316662</xdr:rowOff>
    </xdr:from>
    <xdr:to>
      <xdr:col>18</xdr:col>
      <xdr:colOff>177800</xdr:colOff>
      <xdr:row>34</xdr:row>
      <xdr:rowOff>342150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584112"/>
          <a:ext cx="698500" cy="25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221552</xdr:rowOff>
    </xdr:from>
    <xdr:to>
      <xdr:col>29</xdr:col>
      <xdr:colOff>177800</xdr:colOff>
      <xdr:row>34</xdr:row>
      <xdr:rowOff>323152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489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66629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33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207035</xdr:rowOff>
    </xdr:from>
    <xdr:to>
      <xdr:col>26</xdr:col>
      <xdr:colOff>101600</xdr:colOff>
      <xdr:row>34</xdr:row>
      <xdr:rowOff>308635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47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318812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2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262433</xdr:rowOff>
    </xdr:from>
    <xdr:to>
      <xdr:col>22</xdr:col>
      <xdr:colOff>165100</xdr:colOff>
      <xdr:row>35</xdr:row>
      <xdr:rowOff>21133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52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29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291350</xdr:rowOff>
    </xdr:from>
    <xdr:to>
      <xdr:col>19</xdr:col>
      <xdr:colOff>38100</xdr:colOff>
      <xdr:row>35</xdr:row>
      <xdr:rowOff>50050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55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60228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32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265862</xdr:rowOff>
    </xdr:from>
    <xdr:to>
      <xdr:col>15</xdr:col>
      <xdr:colOff>101600</xdr:colOff>
      <xdr:row>35</xdr:row>
      <xdr:rowOff>24562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53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34739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78,717
78,178
110.94
49,571,049
48,139,049
1,369,947
20,633,219
46,568,675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23724</xdr:rowOff>
    </xdr:from>
    <xdr:to>
      <xdr:col>24</xdr:col>
      <xdr:colOff>63500</xdr:colOff>
      <xdr:row>37</xdr:row>
      <xdr:rowOff>117926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5924"/>
          <a:ext cx="838200" cy="26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101390</xdr:rowOff>
    </xdr:from>
    <xdr:to>
      <xdr:col>19</xdr:col>
      <xdr:colOff>177800</xdr:colOff>
      <xdr:row>37</xdr:row>
      <xdr:rowOff>117926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5040"/>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101390</xdr:rowOff>
    </xdr:from>
    <xdr:to>
      <xdr:col>15</xdr:col>
      <xdr:colOff>50800</xdr:colOff>
      <xdr:row>37</xdr:row>
      <xdr:rowOff>111525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5040"/>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111525</xdr:rowOff>
    </xdr:from>
    <xdr:to>
      <xdr:col>10</xdr:col>
      <xdr:colOff>114300</xdr:colOff>
      <xdr:row>37</xdr:row>
      <xdr:rowOff>123870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517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144374</xdr:rowOff>
    </xdr:from>
    <xdr:to>
      <xdr:col>24</xdr:col>
      <xdr:colOff>114300</xdr:colOff>
      <xdr:row>36</xdr:row>
      <xdr:rowOff>74524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122801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67126</xdr:rowOff>
    </xdr:from>
    <xdr:to>
      <xdr:col>20</xdr:col>
      <xdr:colOff>38100</xdr:colOff>
      <xdr:row>37</xdr:row>
      <xdr:rowOff>168726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159853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50590</xdr:rowOff>
    </xdr:from>
    <xdr:to>
      <xdr:col>15</xdr:col>
      <xdr:colOff>101600</xdr:colOff>
      <xdr:row>37</xdr:row>
      <xdr:rowOff>152190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143318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60725</xdr:rowOff>
    </xdr:from>
    <xdr:to>
      <xdr:col>10</xdr:col>
      <xdr:colOff>165100</xdr:colOff>
      <xdr:row>37</xdr:row>
      <xdr:rowOff>162325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153452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73070</xdr:rowOff>
    </xdr:from>
    <xdr:to>
      <xdr:col>6</xdr:col>
      <xdr:colOff>38100</xdr:colOff>
      <xdr:row>38</xdr:row>
      <xdr:rowOff>3220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165796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29697</xdr:rowOff>
    </xdr:from>
    <xdr:to>
      <xdr:col>24</xdr:col>
      <xdr:colOff>63500</xdr:colOff>
      <xdr:row>57</xdr:row>
      <xdr:rowOff>67956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02347"/>
          <a:ext cx="838200" cy="3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67956</xdr:rowOff>
    </xdr:from>
    <xdr:to>
      <xdr:col>19</xdr:col>
      <xdr:colOff>177800</xdr:colOff>
      <xdr:row>57</xdr:row>
      <xdr:rowOff>160430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40606"/>
          <a:ext cx="889000" cy="9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138785</xdr:rowOff>
    </xdr:from>
    <xdr:to>
      <xdr:col>15</xdr:col>
      <xdr:colOff>50800</xdr:colOff>
      <xdr:row>57</xdr:row>
      <xdr:rowOff>160430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11435"/>
          <a:ext cx="889000" cy="2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138785</xdr:rowOff>
    </xdr:from>
    <xdr:to>
      <xdr:col>10</xdr:col>
      <xdr:colOff>114300</xdr:colOff>
      <xdr:row>58</xdr:row>
      <xdr:rowOff>47848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11435"/>
          <a:ext cx="889000" cy="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150347</xdr:rowOff>
    </xdr:from>
    <xdr:to>
      <xdr:col>24</xdr:col>
      <xdr:colOff>114300</xdr:colOff>
      <xdr:row>57</xdr:row>
      <xdr:rowOff>80497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1774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17156</xdr:rowOff>
    </xdr:from>
    <xdr:to>
      <xdr:col>20</xdr:col>
      <xdr:colOff>38100</xdr:colOff>
      <xdr:row>57</xdr:row>
      <xdr:rowOff>118756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135283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109630</xdr:rowOff>
    </xdr:from>
    <xdr:to>
      <xdr:col>15</xdr:col>
      <xdr:colOff>101600</xdr:colOff>
      <xdr:row>58</xdr:row>
      <xdr:rowOff>39780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56307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5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87985</xdr:rowOff>
    </xdr:from>
    <xdr:to>
      <xdr:col>10</xdr:col>
      <xdr:colOff>165100</xdr:colOff>
      <xdr:row>58</xdr:row>
      <xdr:rowOff>18135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34662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168498</xdr:rowOff>
    </xdr:from>
    <xdr:to>
      <xdr:col>6</xdr:col>
      <xdr:colOff>38100</xdr:colOff>
      <xdr:row>58</xdr:row>
      <xdr:rowOff>98648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89775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143358</xdr:rowOff>
    </xdr:from>
    <xdr:to>
      <xdr:col>24</xdr:col>
      <xdr:colOff>63500</xdr:colOff>
      <xdr:row>75</xdr:row>
      <xdr:rowOff>168047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659208"/>
          <a:ext cx="838200" cy="3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168047</xdr:rowOff>
    </xdr:from>
    <xdr:to>
      <xdr:col>19</xdr:col>
      <xdr:colOff>177800</xdr:colOff>
      <xdr:row>76</xdr:row>
      <xdr:rowOff>113925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026797"/>
          <a:ext cx="889000" cy="1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113925</xdr:rowOff>
    </xdr:from>
    <xdr:to>
      <xdr:col>15</xdr:col>
      <xdr:colOff>50800</xdr:colOff>
      <xdr:row>76</xdr:row>
      <xdr:rowOff>124213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44125"/>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124213</xdr:rowOff>
    </xdr:from>
    <xdr:to>
      <xdr:col>10</xdr:col>
      <xdr:colOff>114300</xdr:colOff>
      <xdr:row>76</xdr:row>
      <xdr:rowOff>155017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54413"/>
          <a:ext cx="8890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92558</xdr:rowOff>
    </xdr:from>
    <xdr:to>
      <xdr:col>24</xdr:col>
      <xdr:colOff>114300</xdr:colOff>
      <xdr:row>74</xdr:row>
      <xdr:rowOff>22708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60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115435</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45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117246</xdr:rowOff>
    </xdr:from>
    <xdr:to>
      <xdr:col>20</xdr:col>
      <xdr:colOff>38100</xdr:colOff>
      <xdr:row>76</xdr:row>
      <xdr:rowOff>47396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63923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75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63125</xdr:rowOff>
    </xdr:from>
    <xdr:to>
      <xdr:col>15</xdr:col>
      <xdr:colOff>101600</xdr:colOff>
      <xdr:row>76</xdr:row>
      <xdr:rowOff>164725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9803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86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73413</xdr:rowOff>
    </xdr:from>
    <xdr:to>
      <xdr:col>10</xdr:col>
      <xdr:colOff>165100</xdr:colOff>
      <xdr:row>77</xdr:row>
      <xdr:rowOff>3563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166140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19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104217</xdr:rowOff>
    </xdr:from>
    <xdr:to>
      <xdr:col>6</xdr:col>
      <xdr:colOff>38100</xdr:colOff>
      <xdr:row>77</xdr:row>
      <xdr:rowOff>34367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25494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72225</xdr:rowOff>
    </xdr:from>
    <xdr:to>
      <xdr:col>24</xdr:col>
      <xdr:colOff>63500</xdr:colOff>
      <xdr:row>98</xdr:row>
      <xdr:rowOff>122010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874325"/>
          <a:ext cx="8382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72225</xdr:rowOff>
    </xdr:from>
    <xdr:to>
      <xdr:col>19</xdr:col>
      <xdr:colOff>177800</xdr:colOff>
      <xdr:row>98</xdr:row>
      <xdr:rowOff>131787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74325"/>
          <a:ext cx="8890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95492</xdr:rowOff>
    </xdr:from>
    <xdr:to>
      <xdr:col>15</xdr:col>
      <xdr:colOff>50800</xdr:colOff>
      <xdr:row>98</xdr:row>
      <xdr:rowOff>131787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897592"/>
          <a:ext cx="889000" cy="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95492</xdr:rowOff>
    </xdr:from>
    <xdr:to>
      <xdr:col>10</xdr:col>
      <xdr:colOff>114300</xdr:colOff>
      <xdr:row>98</xdr:row>
      <xdr:rowOff>157074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97592"/>
          <a:ext cx="889000" cy="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71210</xdr:rowOff>
    </xdr:from>
    <xdr:to>
      <xdr:col>24</xdr:col>
      <xdr:colOff>114300</xdr:colOff>
      <xdr:row>99</xdr:row>
      <xdr:rowOff>1360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8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49637</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8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21425</xdr:rowOff>
    </xdr:from>
    <xdr:to>
      <xdr:col>20</xdr:col>
      <xdr:colOff>38100</xdr:colOff>
      <xdr:row>98</xdr:row>
      <xdr:rowOff>123025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114152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80987</xdr:rowOff>
    </xdr:from>
    <xdr:to>
      <xdr:col>15</xdr:col>
      <xdr:colOff>101600</xdr:colOff>
      <xdr:row>99</xdr:row>
      <xdr:rowOff>11137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2264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44692</xdr:rowOff>
    </xdr:from>
    <xdr:to>
      <xdr:col>10</xdr:col>
      <xdr:colOff>165100</xdr:colOff>
      <xdr:row>98</xdr:row>
      <xdr:rowOff>146292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137419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106274</xdr:rowOff>
    </xdr:from>
    <xdr:to>
      <xdr:col>6</xdr:col>
      <xdr:colOff>38100</xdr:colOff>
      <xdr:row>99</xdr:row>
      <xdr:rowOff>36424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27551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70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162633</xdr:rowOff>
    </xdr:from>
    <xdr:to>
      <xdr:col>55</xdr:col>
      <xdr:colOff>0</xdr:colOff>
      <xdr:row>37</xdr:row>
      <xdr:rowOff>75193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20483"/>
          <a:ext cx="838200" cy="59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75193</xdr:rowOff>
    </xdr:from>
    <xdr:to>
      <xdr:col>50</xdr:col>
      <xdr:colOff>114300</xdr:colOff>
      <xdr:row>37</xdr:row>
      <xdr:rowOff>80598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18843"/>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80598</xdr:rowOff>
    </xdr:from>
    <xdr:to>
      <xdr:col>45</xdr:col>
      <xdr:colOff>177800</xdr:colOff>
      <xdr:row>37</xdr:row>
      <xdr:rowOff>83090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424248"/>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77082</xdr:rowOff>
    </xdr:from>
    <xdr:to>
      <xdr:col>41</xdr:col>
      <xdr:colOff>50800</xdr:colOff>
      <xdr:row>37</xdr:row>
      <xdr:rowOff>83090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20732"/>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111833</xdr:rowOff>
    </xdr:from>
    <xdr:to>
      <xdr:col>55</xdr:col>
      <xdr:colOff>50800</xdr:colOff>
      <xdr:row>34</xdr:row>
      <xdr:rowOff>41983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134710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24393</xdr:rowOff>
    </xdr:from>
    <xdr:to>
      <xdr:col>50</xdr:col>
      <xdr:colOff>165100</xdr:colOff>
      <xdr:row>37</xdr:row>
      <xdr:rowOff>125993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142520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1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29798</xdr:rowOff>
    </xdr:from>
    <xdr:to>
      <xdr:col>46</xdr:col>
      <xdr:colOff>38100</xdr:colOff>
      <xdr:row>37</xdr:row>
      <xdr:rowOff>131398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147925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32290</xdr:rowOff>
    </xdr:from>
    <xdr:to>
      <xdr:col>41</xdr:col>
      <xdr:colOff>101600</xdr:colOff>
      <xdr:row>37</xdr:row>
      <xdr:rowOff>133890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150417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15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26282</xdr:rowOff>
    </xdr:from>
    <xdr:to>
      <xdr:col>36</xdr:col>
      <xdr:colOff>165100</xdr:colOff>
      <xdr:row>37</xdr:row>
      <xdr:rowOff>127882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144409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122663</xdr:rowOff>
    </xdr:from>
    <xdr:to>
      <xdr:col>55</xdr:col>
      <xdr:colOff>0</xdr:colOff>
      <xdr:row>58</xdr:row>
      <xdr:rowOff>160937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66763"/>
          <a:ext cx="8382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69399</xdr:rowOff>
    </xdr:from>
    <xdr:to>
      <xdr:col>50</xdr:col>
      <xdr:colOff>114300</xdr:colOff>
      <xdr:row>58</xdr:row>
      <xdr:rowOff>160937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13499"/>
          <a:ext cx="8890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69399</xdr:rowOff>
    </xdr:from>
    <xdr:to>
      <xdr:col>45</xdr:col>
      <xdr:colOff>177800</xdr:colOff>
      <xdr:row>58</xdr:row>
      <xdr:rowOff>89888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13499"/>
          <a:ext cx="889000" cy="2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78380</xdr:rowOff>
    </xdr:from>
    <xdr:to>
      <xdr:col>41</xdr:col>
      <xdr:colOff>50800</xdr:colOff>
      <xdr:row>58</xdr:row>
      <xdr:rowOff>89888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22480"/>
          <a:ext cx="8890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71863</xdr:rowOff>
    </xdr:from>
    <xdr:to>
      <xdr:col>55</xdr:col>
      <xdr:colOff>50800</xdr:colOff>
      <xdr:row>59</xdr:row>
      <xdr:rowOff>2013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110137</xdr:rowOff>
    </xdr:from>
    <xdr:to>
      <xdr:col>50</xdr:col>
      <xdr:colOff>165100</xdr:colOff>
      <xdr:row>59</xdr:row>
      <xdr:rowOff>40287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31414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4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18599</xdr:rowOff>
    </xdr:from>
    <xdr:to>
      <xdr:col>46</xdr:col>
      <xdr:colOff>38100</xdr:colOff>
      <xdr:row>58</xdr:row>
      <xdr:rowOff>120199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136726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39088</xdr:rowOff>
    </xdr:from>
    <xdr:to>
      <xdr:col>41</xdr:col>
      <xdr:colOff>101600</xdr:colOff>
      <xdr:row>58</xdr:row>
      <xdr:rowOff>140688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157215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5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27580</xdr:rowOff>
    </xdr:from>
    <xdr:to>
      <xdr:col>36</xdr:col>
      <xdr:colOff>165100</xdr:colOff>
      <xdr:row>58</xdr:row>
      <xdr:rowOff>129180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7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145707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127836</xdr:rowOff>
    </xdr:from>
    <xdr:to>
      <xdr:col>55</xdr:col>
      <xdr:colOff>0</xdr:colOff>
      <xdr:row>78</xdr:row>
      <xdr:rowOff>131077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00936"/>
          <a:ext cx="838200" cy="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118802</xdr:rowOff>
    </xdr:from>
    <xdr:to>
      <xdr:col>50</xdr:col>
      <xdr:colOff>114300</xdr:colOff>
      <xdr:row>78</xdr:row>
      <xdr:rowOff>131077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91902"/>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45955</xdr:rowOff>
    </xdr:from>
    <xdr:to>
      <xdr:col>45</xdr:col>
      <xdr:colOff>177800</xdr:colOff>
      <xdr:row>78</xdr:row>
      <xdr:rowOff>118802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19055"/>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45955</xdr:rowOff>
    </xdr:from>
    <xdr:to>
      <xdr:col>41</xdr:col>
      <xdr:colOff>50800</xdr:colOff>
      <xdr:row>78</xdr:row>
      <xdr:rowOff>77136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19055"/>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77036</xdr:rowOff>
    </xdr:from>
    <xdr:to>
      <xdr:col>55</xdr:col>
      <xdr:colOff>50800</xdr:colOff>
      <xdr:row>79</xdr:row>
      <xdr:rowOff>7186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163413</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80277</xdr:rowOff>
    </xdr:from>
    <xdr:to>
      <xdr:col>50</xdr:col>
      <xdr:colOff>165100</xdr:colOff>
      <xdr:row>79</xdr:row>
      <xdr:rowOff>10427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1554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68002</xdr:rowOff>
    </xdr:from>
    <xdr:to>
      <xdr:col>46</xdr:col>
      <xdr:colOff>38100</xdr:colOff>
      <xdr:row>78</xdr:row>
      <xdr:rowOff>169602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160729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3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166605</xdr:rowOff>
    </xdr:from>
    <xdr:to>
      <xdr:col>41</xdr:col>
      <xdr:colOff>101600</xdr:colOff>
      <xdr:row>78</xdr:row>
      <xdr:rowOff>96755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113282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26336</xdr:rowOff>
    </xdr:from>
    <xdr:to>
      <xdr:col>36</xdr:col>
      <xdr:colOff>165100</xdr:colOff>
      <xdr:row>78</xdr:row>
      <xdr:rowOff>127936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119063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137654</xdr:rowOff>
    </xdr:from>
    <xdr:to>
      <xdr:col>55</xdr:col>
      <xdr:colOff>0</xdr:colOff>
      <xdr:row>97</xdr:row>
      <xdr:rowOff>166511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68304"/>
          <a:ext cx="838200" cy="2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62085</xdr:rowOff>
    </xdr:from>
    <xdr:to>
      <xdr:col>50</xdr:col>
      <xdr:colOff>114300</xdr:colOff>
      <xdr:row>97</xdr:row>
      <xdr:rowOff>166511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521285"/>
          <a:ext cx="889000" cy="2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62085</xdr:rowOff>
    </xdr:from>
    <xdr:to>
      <xdr:col>45</xdr:col>
      <xdr:colOff>177800</xdr:colOff>
      <xdr:row>97</xdr:row>
      <xdr:rowOff>114184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521285"/>
          <a:ext cx="889000" cy="22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56162</xdr:rowOff>
    </xdr:from>
    <xdr:to>
      <xdr:col>41</xdr:col>
      <xdr:colOff>50800</xdr:colOff>
      <xdr:row>97</xdr:row>
      <xdr:rowOff>114184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686812"/>
          <a:ext cx="889000" cy="5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86854</xdr:rowOff>
    </xdr:from>
    <xdr:to>
      <xdr:col>55</xdr:col>
      <xdr:colOff>50800</xdr:colOff>
      <xdr:row>98</xdr:row>
      <xdr:rowOff>17004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65281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115711</xdr:rowOff>
    </xdr:from>
    <xdr:to>
      <xdr:col>50</xdr:col>
      <xdr:colOff>165100</xdr:colOff>
      <xdr:row>98</xdr:row>
      <xdr:rowOff>45861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36988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3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11285</xdr:rowOff>
    </xdr:from>
    <xdr:to>
      <xdr:col>46</xdr:col>
      <xdr:colOff>38100</xdr:colOff>
      <xdr:row>96</xdr:row>
      <xdr:rowOff>112885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129412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24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63384</xdr:rowOff>
    </xdr:from>
    <xdr:to>
      <xdr:col>41</xdr:col>
      <xdr:colOff>101600</xdr:colOff>
      <xdr:row>97</xdr:row>
      <xdr:rowOff>164984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10061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46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5362</xdr:rowOff>
    </xdr:from>
    <xdr:to>
      <xdr:col>36</xdr:col>
      <xdr:colOff>165100</xdr:colOff>
      <xdr:row>97</xdr:row>
      <xdr:rowOff>106962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123489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1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44000</xdr:rowOff>
    </xdr:from>
    <xdr:to>
      <xdr:col>85</xdr:col>
      <xdr:colOff>127000</xdr:colOff>
      <xdr:row>39</xdr:row>
      <xdr:rowOff>44069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30550"/>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41623</xdr:rowOff>
    </xdr:from>
    <xdr:to>
      <xdr:col>81</xdr:col>
      <xdr:colOff>50800</xdr:colOff>
      <xdr:row>39</xdr:row>
      <xdr:rowOff>44069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28173"/>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41623</xdr:rowOff>
    </xdr:from>
    <xdr:to>
      <xdr:col>76</xdr:col>
      <xdr:colOff>114300</xdr:colOff>
      <xdr:row>39</xdr:row>
      <xdr:rowOff>43452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817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43452</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30002"/>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164650</xdr:rowOff>
    </xdr:from>
    <xdr:to>
      <xdr:col>85</xdr:col>
      <xdr:colOff>177800</xdr:colOff>
      <xdr:row>39</xdr:row>
      <xdr:rowOff>94800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13932"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164719</xdr:rowOff>
    </xdr:from>
    <xdr:to>
      <xdr:col>81</xdr:col>
      <xdr:colOff>101600</xdr:colOff>
      <xdr:row>39</xdr:row>
      <xdr:rowOff>94869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85996</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24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162273</xdr:rowOff>
    </xdr:from>
    <xdr:to>
      <xdr:col>76</xdr:col>
      <xdr:colOff>165100</xdr:colOff>
      <xdr:row>39</xdr:row>
      <xdr:rowOff>92423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83550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70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164102</xdr:rowOff>
    </xdr:from>
    <xdr:to>
      <xdr:col>72</xdr:col>
      <xdr:colOff>38100</xdr:colOff>
      <xdr:row>39</xdr:row>
      <xdr:rowOff>94252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85379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71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5950</xdr:rowOff>
    </xdr:from>
    <xdr:to>
      <xdr:col>85</xdr:col>
      <xdr:colOff>127000</xdr:colOff>
      <xdr:row>73</xdr:row>
      <xdr:rowOff>27191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521800"/>
          <a:ext cx="8382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27191</xdr:rowOff>
    </xdr:from>
    <xdr:to>
      <xdr:col>81</xdr:col>
      <xdr:colOff>50800</xdr:colOff>
      <xdr:row>73</xdr:row>
      <xdr:rowOff>58147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543041"/>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58147</xdr:rowOff>
    </xdr:from>
    <xdr:to>
      <xdr:col>76</xdr:col>
      <xdr:colOff>114300</xdr:colOff>
      <xdr:row>73</xdr:row>
      <xdr:rowOff>145567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573997"/>
          <a:ext cx="889000" cy="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145567</xdr:rowOff>
    </xdr:from>
    <xdr:to>
      <xdr:col>71</xdr:col>
      <xdr:colOff>177800</xdr:colOff>
      <xdr:row>73</xdr:row>
      <xdr:rowOff>158179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661417"/>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126600</xdr:rowOff>
    </xdr:from>
    <xdr:to>
      <xdr:col>85</xdr:col>
      <xdr:colOff>177800</xdr:colOff>
      <xdr:row>73</xdr:row>
      <xdr:rowOff>56750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4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149477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3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147841</xdr:rowOff>
    </xdr:from>
    <xdr:to>
      <xdr:col>81</xdr:col>
      <xdr:colOff>101600</xdr:colOff>
      <xdr:row>73</xdr:row>
      <xdr:rowOff>77991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4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94518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2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7347</xdr:rowOff>
    </xdr:from>
    <xdr:to>
      <xdr:col>76</xdr:col>
      <xdr:colOff>165100</xdr:colOff>
      <xdr:row>73</xdr:row>
      <xdr:rowOff>108947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5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125474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2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94767</xdr:rowOff>
    </xdr:from>
    <xdr:to>
      <xdr:col>72</xdr:col>
      <xdr:colOff>38100</xdr:colOff>
      <xdr:row>74</xdr:row>
      <xdr:rowOff>24917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6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41444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3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107379</xdr:rowOff>
    </xdr:from>
    <xdr:to>
      <xdr:col>67</xdr:col>
      <xdr:colOff>101600</xdr:colOff>
      <xdr:row>74</xdr:row>
      <xdr:rowOff>37529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6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54056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39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166091</xdr:rowOff>
    </xdr:from>
    <xdr:to>
      <xdr:col>85</xdr:col>
      <xdr:colOff>127000</xdr:colOff>
      <xdr:row>97</xdr:row>
      <xdr:rowOff>66357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282391"/>
          <a:ext cx="838200" cy="4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66357</xdr:rowOff>
    </xdr:from>
    <xdr:to>
      <xdr:col>81</xdr:col>
      <xdr:colOff>50800</xdr:colOff>
      <xdr:row>98</xdr:row>
      <xdr:rowOff>10300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697007"/>
          <a:ext cx="889000" cy="1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10300</xdr:rowOff>
    </xdr:from>
    <xdr:to>
      <xdr:col>76</xdr:col>
      <xdr:colOff>114300</xdr:colOff>
      <xdr:row>98</xdr:row>
      <xdr:rowOff>118644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12400"/>
          <a:ext cx="889000" cy="10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33502</xdr:rowOff>
    </xdr:from>
    <xdr:to>
      <xdr:col>71</xdr:col>
      <xdr:colOff>177800</xdr:colOff>
      <xdr:row>98</xdr:row>
      <xdr:rowOff>118644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835602"/>
          <a:ext cx="889000" cy="8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115291</xdr:rowOff>
    </xdr:from>
    <xdr:to>
      <xdr:col>85</xdr:col>
      <xdr:colOff>177800</xdr:colOff>
      <xdr:row>95</xdr:row>
      <xdr:rowOff>45441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2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138168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0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15557</xdr:rowOff>
    </xdr:from>
    <xdr:to>
      <xdr:col>81</xdr:col>
      <xdr:colOff>101600</xdr:colOff>
      <xdr:row>97</xdr:row>
      <xdr:rowOff>117157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133684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130950</xdr:rowOff>
    </xdr:from>
    <xdr:to>
      <xdr:col>76</xdr:col>
      <xdr:colOff>165100</xdr:colOff>
      <xdr:row>98</xdr:row>
      <xdr:rowOff>61100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77627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67844</xdr:rowOff>
    </xdr:from>
    <xdr:to>
      <xdr:col>72</xdr:col>
      <xdr:colOff>38100</xdr:colOff>
      <xdr:row>98</xdr:row>
      <xdr:rowOff>169444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160571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154152</xdr:rowOff>
    </xdr:from>
    <xdr:to>
      <xdr:col>67</xdr:col>
      <xdr:colOff>101600</xdr:colOff>
      <xdr:row>98</xdr:row>
      <xdr:rowOff>84302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8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75429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7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44145</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0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44145</xdr:rowOff>
    </xdr:from>
    <xdr:to>
      <xdr:col>102</xdr:col>
      <xdr:colOff>114300</xdr:colOff>
      <xdr:row>39</xdr:row>
      <xdr:rowOff>44145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164795</xdr:rowOff>
    </xdr:from>
    <xdr:to>
      <xdr:col>102</xdr:col>
      <xdr:colOff>165100</xdr:colOff>
      <xdr:row>39</xdr:row>
      <xdr:rowOff>94945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86072</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164795</xdr:rowOff>
    </xdr:from>
    <xdr:to>
      <xdr:col>98</xdr:col>
      <xdr:colOff>38100</xdr:colOff>
      <xdr:row>39</xdr:row>
      <xdr:rowOff>94945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86072</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121298</xdr:rowOff>
    </xdr:from>
    <xdr:to>
      <xdr:col>116</xdr:col>
      <xdr:colOff>63500</xdr:colOff>
      <xdr:row>57</xdr:row>
      <xdr:rowOff>145377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93948"/>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98590</xdr:rowOff>
    </xdr:from>
    <xdr:to>
      <xdr:col>111</xdr:col>
      <xdr:colOff>177800</xdr:colOff>
      <xdr:row>57</xdr:row>
      <xdr:rowOff>121298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871240"/>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19951</xdr:rowOff>
    </xdr:from>
    <xdr:to>
      <xdr:col>107</xdr:col>
      <xdr:colOff>50800</xdr:colOff>
      <xdr:row>57</xdr:row>
      <xdr:rowOff>98590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792601"/>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66167</xdr:rowOff>
    </xdr:from>
    <xdr:to>
      <xdr:col>102</xdr:col>
      <xdr:colOff>114300</xdr:colOff>
      <xdr:row>57</xdr:row>
      <xdr:rowOff>19951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667367"/>
          <a:ext cx="8890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94577</xdr:rowOff>
    </xdr:from>
    <xdr:to>
      <xdr:col>116</xdr:col>
      <xdr:colOff>114300</xdr:colOff>
      <xdr:row>58</xdr:row>
      <xdr:rowOff>24727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117454</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1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70498</xdr:rowOff>
    </xdr:from>
    <xdr:to>
      <xdr:col>112</xdr:col>
      <xdr:colOff>38100</xdr:colOff>
      <xdr:row>58</xdr:row>
      <xdr:rowOff>648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17175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1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47790</xdr:rowOff>
    </xdr:from>
    <xdr:to>
      <xdr:col>107</xdr:col>
      <xdr:colOff>101600</xdr:colOff>
      <xdr:row>57</xdr:row>
      <xdr:rowOff>149390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165917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9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140601</xdr:rowOff>
    </xdr:from>
    <xdr:to>
      <xdr:col>102</xdr:col>
      <xdr:colOff>165100</xdr:colOff>
      <xdr:row>57</xdr:row>
      <xdr:rowOff>70751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7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87278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1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15367</xdr:rowOff>
    </xdr:from>
    <xdr:to>
      <xdr:col>98</xdr:col>
      <xdr:colOff>38100</xdr:colOff>
      <xdr:row>56</xdr:row>
      <xdr:rowOff>116967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6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133494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3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165336</xdr:rowOff>
    </xdr:from>
    <xdr:to>
      <xdr:col>116</xdr:col>
      <xdr:colOff>63500</xdr:colOff>
      <xdr:row>74</xdr:row>
      <xdr:rowOff>162691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338286"/>
          <a:ext cx="838200" cy="5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165336</xdr:rowOff>
    </xdr:from>
    <xdr:to>
      <xdr:col>111</xdr:col>
      <xdr:colOff>177800</xdr:colOff>
      <xdr:row>71</xdr:row>
      <xdr:rowOff>165629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338286"/>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99466</xdr:rowOff>
    </xdr:from>
    <xdr:to>
      <xdr:col>107</xdr:col>
      <xdr:colOff>50800</xdr:colOff>
      <xdr:row>71</xdr:row>
      <xdr:rowOff>165629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272416"/>
          <a:ext cx="889000" cy="6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99466</xdr:rowOff>
    </xdr:from>
    <xdr:to>
      <xdr:col>102</xdr:col>
      <xdr:colOff>114300</xdr:colOff>
      <xdr:row>71</xdr:row>
      <xdr:rowOff>122947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272416"/>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111891</xdr:rowOff>
    </xdr:from>
    <xdr:to>
      <xdr:col>116</xdr:col>
      <xdr:colOff>114300</xdr:colOff>
      <xdr:row>75</xdr:row>
      <xdr:rowOff>42041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90318</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114536</xdr:rowOff>
    </xdr:from>
    <xdr:to>
      <xdr:col>112</xdr:col>
      <xdr:colOff>38100</xdr:colOff>
      <xdr:row>72</xdr:row>
      <xdr:rowOff>44686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28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61213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06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114829</xdr:rowOff>
    </xdr:from>
    <xdr:to>
      <xdr:col>107</xdr:col>
      <xdr:colOff>101600</xdr:colOff>
      <xdr:row>72</xdr:row>
      <xdr:rowOff>44979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2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61506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06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48666</xdr:rowOff>
    </xdr:from>
    <xdr:to>
      <xdr:col>102</xdr:col>
      <xdr:colOff>165100</xdr:colOff>
      <xdr:row>71</xdr:row>
      <xdr:rowOff>150266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2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166793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1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72147</xdr:rowOff>
    </xdr:from>
    <xdr:to>
      <xdr:col>98</xdr:col>
      <xdr:colOff>38100</xdr:colOff>
      <xdr:row>72</xdr:row>
      <xdr:rowOff>2297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2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18824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0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前年度と比較し、人件費、補助費等、維持補修費、積立金が大きく増加した一方、繰出金で大きく減少した。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会計年度任用職員制度への移行に伴い増加し、補助費等は下水道事業会計の公営企業法適用に伴い下水道事業会計繰出金が補助費等に振替となったほか、特別定額給付金をはじめとした新型コロナウイルス感染症対策経費の増加などにより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令和元年度の豪雪に伴い消雪施設等の修繕費用が増加し、積立金はふるさと燕応援寄附金の増加に伴いふるさと燕応援基金積立金が増加したほか、新型コロナウイルス感染症対策経費について、財源が確保されるまで財政調整基金を取り崩し、財源が確保された段階で積戻しを行ったことから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今後、公債費は令和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年度のピークまで増加していくことが見込まれているほか、学校施設の</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や吉田トレーニングセンターの大規模改修など普通建設事業費及び公債費に影響を及ぼす事業が予定されているため、建物系公共施設等保有量適正化計画に基づく施設の保有量の適正化を図るなど、継続した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78,717
78,178
110.94
49,571,049
48,139,049
1,369,947
20,633,219
46,568,675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63805</xdr:rowOff>
    </xdr:from>
    <xdr:to>
      <xdr:col>24</xdr:col>
      <xdr:colOff>63500</xdr:colOff>
      <xdr:row>37</xdr:row>
      <xdr:rowOff>123698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07455"/>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155702</xdr:rowOff>
    </xdr:from>
    <xdr:to>
      <xdr:col>19</xdr:col>
      <xdr:colOff>177800</xdr:colOff>
      <xdr:row>37</xdr:row>
      <xdr:rowOff>63805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27902"/>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140614</xdr:rowOff>
    </xdr:from>
    <xdr:to>
      <xdr:col>15</xdr:col>
      <xdr:colOff>50800</xdr:colOff>
      <xdr:row>36</xdr:row>
      <xdr:rowOff>155702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1281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140614</xdr:rowOff>
    </xdr:from>
    <xdr:to>
      <xdr:col>10</xdr:col>
      <xdr:colOff>114300</xdr:colOff>
      <xdr:row>37</xdr:row>
      <xdr:rowOff>26772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12814"/>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72898</xdr:rowOff>
    </xdr:from>
    <xdr:to>
      <xdr:col>24</xdr:col>
      <xdr:colOff>114300</xdr:colOff>
      <xdr:row>38</xdr:row>
      <xdr:rowOff>3048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51325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13005</xdr:rowOff>
    </xdr:from>
    <xdr:to>
      <xdr:col>20</xdr:col>
      <xdr:colOff>38100</xdr:colOff>
      <xdr:row>37</xdr:row>
      <xdr:rowOff>114605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105732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4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104902</xdr:rowOff>
    </xdr:from>
    <xdr:to>
      <xdr:col>15</xdr:col>
      <xdr:colOff>101600</xdr:colOff>
      <xdr:row>37</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89814</xdr:rowOff>
    </xdr:from>
    <xdr:to>
      <xdr:col>10</xdr:col>
      <xdr:colOff>165100</xdr:colOff>
      <xdr:row>37</xdr:row>
      <xdr:rowOff>19964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11091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147422</xdr:rowOff>
    </xdr:from>
    <xdr:to>
      <xdr:col>6</xdr:col>
      <xdr:colOff>38100</xdr:colOff>
      <xdr:row>37</xdr:row>
      <xdr:rowOff>77572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68699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90433</xdr:rowOff>
    </xdr:from>
    <xdr:to>
      <xdr:col>24</xdr:col>
      <xdr:colOff>63500</xdr:colOff>
      <xdr:row>57</xdr:row>
      <xdr:rowOff>101162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48733"/>
          <a:ext cx="838200" cy="52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101162</xdr:rowOff>
    </xdr:from>
    <xdr:to>
      <xdr:col>19</xdr:col>
      <xdr:colOff>177800</xdr:colOff>
      <xdr:row>58</xdr:row>
      <xdr:rowOff>7927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73812"/>
          <a:ext cx="889000" cy="7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7927</xdr:rowOff>
    </xdr:from>
    <xdr:to>
      <xdr:col>15</xdr:col>
      <xdr:colOff>50800</xdr:colOff>
      <xdr:row>58</xdr:row>
      <xdr:rowOff>60936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52027"/>
          <a:ext cx="889000" cy="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29518</xdr:rowOff>
    </xdr:from>
    <xdr:to>
      <xdr:col>10</xdr:col>
      <xdr:colOff>114300</xdr:colOff>
      <xdr:row>58</xdr:row>
      <xdr:rowOff>60936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73618"/>
          <a:ext cx="889000" cy="3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39633</xdr:rowOff>
    </xdr:from>
    <xdr:to>
      <xdr:col>24</xdr:col>
      <xdr:colOff>114300</xdr:colOff>
      <xdr:row>54</xdr:row>
      <xdr:rowOff>141233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9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62510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4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50362</xdr:rowOff>
    </xdr:from>
    <xdr:to>
      <xdr:col>20</xdr:col>
      <xdr:colOff>38100</xdr:colOff>
      <xdr:row>57</xdr:row>
      <xdr:rowOff>151962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168489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128577</xdr:rowOff>
    </xdr:from>
    <xdr:to>
      <xdr:col>15</xdr:col>
      <xdr:colOff>101600</xdr:colOff>
      <xdr:row>58</xdr:row>
      <xdr:rowOff>58727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49854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9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10136</xdr:rowOff>
    </xdr:from>
    <xdr:to>
      <xdr:col>10</xdr:col>
      <xdr:colOff>165100</xdr:colOff>
      <xdr:row>58</xdr:row>
      <xdr:rowOff>111736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102863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150168</xdr:rowOff>
    </xdr:from>
    <xdr:to>
      <xdr:col>6</xdr:col>
      <xdr:colOff>38100</xdr:colOff>
      <xdr:row>58</xdr:row>
      <xdr:rowOff>80318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71445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1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16027</xdr:rowOff>
    </xdr:from>
    <xdr:to>
      <xdr:col>24</xdr:col>
      <xdr:colOff>63500</xdr:colOff>
      <xdr:row>76</xdr:row>
      <xdr:rowOff>143489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6227"/>
          <a:ext cx="838200" cy="12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143489</xdr:rowOff>
    </xdr:from>
    <xdr:to>
      <xdr:col>19</xdr:col>
      <xdr:colOff>177800</xdr:colOff>
      <xdr:row>77</xdr:row>
      <xdr:rowOff>38257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73689"/>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163051</xdr:rowOff>
    </xdr:from>
    <xdr:to>
      <xdr:col>15</xdr:col>
      <xdr:colOff>50800</xdr:colOff>
      <xdr:row>77</xdr:row>
      <xdr:rowOff>38257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93251"/>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157879</xdr:rowOff>
    </xdr:from>
    <xdr:to>
      <xdr:col>10</xdr:col>
      <xdr:colOff>114300</xdr:colOff>
      <xdr:row>76</xdr:row>
      <xdr:rowOff>163051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88079"/>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136678</xdr:rowOff>
    </xdr:from>
    <xdr:to>
      <xdr:col>24</xdr:col>
      <xdr:colOff>114300</xdr:colOff>
      <xdr:row>76</xdr:row>
      <xdr:rowOff>66827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5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115104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92689</xdr:rowOff>
    </xdr:from>
    <xdr:to>
      <xdr:col>20</xdr:col>
      <xdr:colOff>38100</xdr:colOff>
      <xdr:row>77</xdr:row>
      <xdr:rowOff>22839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158907</xdr:rowOff>
    </xdr:from>
    <xdr:to>
      <xdr:col>15</xdr:col>
      <xdr:colOff>101600</xdr:colOff>
      <xdr:row>77</xdr:row>
      <xdr:rowOff>89057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80184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8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112251</xdr:rowOff>
    </xdr:from>
    <xdr:to>
      <xdr:col>10</xdr:col>
      <xdr:colOff>165100</xdr:colOff>
      <xdr:row>77</xdr:row>
      <xdr:rowOff>42401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33528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3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107079</xdr:rowOff>
    </xdr:from>
    <xdr:to>
      <xdr:col>6</xdr:col>
      <xdr:colOff>38100</xdr:colOff>
      <xdr:row>77</xdr:row>
      <xdr:rowOff>37229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28356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3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159657</xdr:rowOff>
    </xdr:from>
    <xdr:to>
      <xdr:col>24</xdr:col>
      <xdr:colOff>63500</xdr:colOff>
      <xdr:row>98</xdr:row>
      <xdr:rowOff>1770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90307"/>
          <a:ext cx="8382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1770</xdr:rowOff>
    </xdr:from>
    <xdr:to>
      <xdr:col>19</xdr:col>
      <xdr:colOff>177800</xdr:colOff>
      <xdr:row>98</xdr:row>
      <xdr:rowOff>11737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3870"/>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8834</xdr:rowOff>
    </xdr:from>
    <xdr:to>
      <xdr:col>15</xdr:col>
      <xdr:colOff>50800</xdr:colOff>
      <xdr:row>98</xdr:row>
      <xdr:rowOff>11737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10934"/>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8834</xdr:rowOff>
    </xdr:from>
    <xdr:to>
      <xdr:col>10</xdr:col>
      <xdr:colOff>114300</xdr:colOff>
      <xdr:row>98</xdr:row>
      <xdr:rowOff>15182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10934"/>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108857</xdr:rowOff>
    </xdr:from>
    <xdr:to>
      <xdr:col>24</xdr:col>
      <xdr:colOff>114300</xdr:colOff>
      <xdr:row>98</xdr:row>
      <xdr:rowOff>39007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23784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122420</xdr:rowOff>
    </xdr:from>
    <xdr:to>
      <xdr:col>20</xdr:col>
      <xdr:colOff>38100</xdr:colOff>
      <xdr:row>98</xdr:row>
      <xdr:rowOff>52570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43697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4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132387</xdr:rowOff>
    </xdr:from>
    <xdr:to>
      <xdr:col>15</xdr:col>
      <xdr:colOff>101600</xdr:colOff>
      <xdr:row>98</xdr:row>
      <xdr:rowOff>62537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53664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129484</xdr:rowOff>
    </xdr:from>
    <xdr:to>
      <xdr:col>10</xdr:col>
      <xdr:colOff>165100</xdr:colOff>
      <xdr:row>98</xdr:row>
      <xdr:rowOff>59634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135832</xdr:rowOff>
    </xdr:from>
    <xdr:to>
      <xdr:col>6</xdr:col>
      <xdr:colOff>38100</xdr:colOff>
      <xdr:row>98</xdr:row>
      <xdr:rowOff>65982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57109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142100</xdr:rowOff>
    </xdr:from>
    <xdr:to>
      <xdr:col>55</xdr:col>
      <xdr:colOff>0</xdr:colOff>
      <xdr:row>37</xdr:row>
      <xdr:rowOff>168675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85750"/>
          <a:ext cx="8382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168675</xdr:rowOff>
    </xdr:from>
    <xdr:to>
      <xdr:col>50</xdr:col>
      <xdr:colOff>114300</xdr:colOff>
      <xdr:row>37</xdr:row>
      <xdr:rowOff>168790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1232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163303</xdr:rowOff>
    </xdr:from>
    <xdr:to>
      <xdr:col>45</xdr:col>
      <xdr:colOff>177800</xdr:colOff>
      <xdr:row>37</xdr:row>
      <xdr:rowOff>168790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0695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135471</xdr:rowOff>
    </xdr:from>
    <xdr:to>
      <xdr:col>41</xdr:col>
      <xdr:colOff>50800</xdr:colOff>
      <xdr:row>37</xdr:row>
      <xdr:rowOff>163303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79121"/>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91300</xdr:rowOff>
    </xdr:from>
    <xdr:to>
      <xdr:col>55</xdr:col>
      <xdr:colOff>50800</xdr:colOff>
      <xdr:row>38</xdr:row>
      <xdr:rowOff>21450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117875</xdr:rowOff>
    </xdr:from>
    <xdr:to>
      <xdr:col>50</xdr:col>
      <xdr:colOff>165100</xdr:colOff>
      <xdr:row>38</xdr:row>
      <xdr:rowOff>48025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39152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54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117989</xdr:rowOff>
    </xdr:from>
    <xdr:to>
      <xdr:col>46</xdr:col>
      <xdr:colOff>38100</xdr:colOff>
      <xdr:row>38</xdr:row>
      <xdr:rowOff>48140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1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39267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112503</xdr:rowOff>
    </xdr:from>
    <xdr:to>
      <xdr:col>41</xdr:col>
      <xdr:colOff>101600</xdr:colOff>
      <xdr:row>38</xdr:row>
      <xdr:rowOff>42653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33780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48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84671</xdr:rowOff>
    </xdr:from>
    <xdr:to>
      <xdr:col>36</xdr:col>
      <xdr:colOff>165100</xdr:colOff>
      <xdr:row>38</xdr:row>
      <xdr:rowOff>14821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5948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52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35111</xdr:rowOff>
    </xdr:from>
    <xdr:to>
      <xdr:col>55</xdr:col>
      <xdr:colOff>0</xdr:colOff>
      <xdr:row>58</xdr:row>
      <xdr:rowOff>43734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79211"/>
          <a:ext cx="8382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29972</xdr:rowOff>
    </xdr:from>
    <xdr:to>
      <xdr:col>50</xdr:col>
      <xdr:colOff>114300</xdr:colOff>
      <xdr:row>58</xdr:row>
      <xdr:rowOff>35111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74072"/>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29972</xdr:rowOff>
    </xdr:from>
    <xdr:to>
      <xdr:col>45</xdr:col>
      <xdr:colOff>177800</xdr:colOff>
      <xdr:row>58</xdr:row>
      <xdr:rowOff>43825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74072"/>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17774</xdr:rowOff>
    </xdr:from>
    <xdr:to>
      <xdr:col>41</xdr:col>
      <xdr:colOff>50800</xdr:colOff>
      <xdr:row>58</xdr:row>
      <xdr:rowOff>43825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961874"/>
          <a:ext cx="88900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164384</xdr:rowOff>
    </xdr:from>
    <xdr:to>
      <xdr:col>55</xdr:col>
      <xdr:colOff>50800</xdr:colOff>
      <xdr:row>58</xdr:row>
      <xdr:rowOff>94534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155761</xdr:rowOff>
    </xdr:from>
    <xdr:to>
      <xdr:col>50</xdr:col>
      <xdr:colOff>165100</xdr:colOff>
      <xdr:row>58</xdr:row>
      <xdr:rowOff>85911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77038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150622</xdr:rowOff>
    </xdr:from>
    <xdr:to>
      <xdr:col>46</xdr:col>
      <xdr:colOff>38100</xdr:colOff>
      <xdr:row>58</xdr:row>
      <xdr:rowOff>80772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71899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164475</xdr:rowOff>
    </xdr:from>
    <xdr:to>
      <xdr:col>41</xdr:col>
      <xdr:colOff>101600</xdr:colOff>
      <xdr:row>58</xdr:row>
      <xdr:rowOff>94625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85752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2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138424</xdr:rowOff>
    </xdr:from>
    <xdr:to>
      <xdr:col>36</xdr:col>
      <xdr:colOff>165100</xdr:colOff>
      <xdr:row>58</xdr:row>
      <xdr:rowOff>68574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85101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68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131219</xdr:rowOff>
    </xdr:from>
    <xdr:to>
      <xdr:col>55</xdr:col>
      <xdr:colOff>0</xdr:colOff>
      <xdr:row>76</xdr:row>
      <xdr:rowOff>127744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818519"/>
          <a:ext cx="838200" cy="33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110851</xdr:rowOff>
    </xdr:from>
    <xdr:to>
      <xdr:col>50</xdr:col>
      <xdr:colOff>114300</xdr:colOff>
      <xdr:row>76</xdr:row>
      <xdr:rowOff>127744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798151"/>
          <a:ext cx="889000" cy="35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110851</xdr:rowOff>
    </xdr:from>
    <xdr:to>
      <xdr:col>45</xdr:col>
      <xdr:colOff>177800</xdr:colOff>
      <xdr:row>76</xdr:row>
      <xdr:rowOff>59324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798151"/>
          <a:ext cx="889000" cy="29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56467</xdr:rowOff>
    </xdr:from>
    <xdr:to>
      <xdr:col>41</xdr:col>
      <xdr:colOff>50800</xdr:colOff>
      <xdr:row>76</xdr:row>
      <xdr:rowOff>59324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915217"/>
          <a:ext cx="889000" cy="1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80419</xdr:rowOff>
    </xdr:from>
    <xdr:to>
      <xdr:col>55</xdr:col>
      <xdr:colOff>50800</xdr:colOff>
      <xdr:row>75</xdr:row>
      <xdr:rowOff>10569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7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103296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6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76944</xdr:rowOff>
    </xdr:from>
    <xdr:to>
      <xdr:col>50</xdr:col>
      <xdr:colOff>165100</xdr:colOff>
      <xdr:row>77</xdr:row>
      <xdr:rowOff>7094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23621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8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60051</xdr:rowOff>
    </xdr:from>
    <xdr:to>
      <xdr:col>46</xdr:col>
      <xdr:colOff>38100</xdr:colOff>
      <xdr:row>74</xdr:row>
      <xdr:rowOff>161651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7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6728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52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8524</xdr:rowOff>
    </xdr:from>
    <xdr:to>
      <xdr:col>41</xdr:col>
      <xdr:colOff>101600</xdr:colOff>
      <xdr:row>76</xdr:row>
      <xdr:rowOff>110124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126651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8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5667</xdr:rowOff>
    </xdr:from>
    <xdr:to>
      <xdr:col>36</xdr:col>
      <xdr:colOff>165100</xdr:colOff>
      <xdr:row>75</xdr:row>
      <xdr:rowOff>107267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8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123794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6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15745</xdr:rowOff>
    </xdr:from>
    <xdr:to>
      <xdr:col>55</xdr:col>
      <xdr:colOff>0</xdr:colOff>
      <xdr:row>98</xdr:row>
      <xdr:rowOff>31603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17845"/>
          <a:ext cx="838200" cy="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22771</xdr:rowOff>
    </xdr:from>
    <xdr:to>
      <xdr:col>50</xdr:col>
      <xdr:colOff>114300</xdr:colOff>
      <xdr:row>98</xdr:row>
      <xdr:rowOff>31603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24871"/>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5428</xdr:rowOff>
    </xdr:from>
    <xdr:to>
      <xdr:col>45</xdr:col>
      <xdr:colOff>177800</xdr:colOff>
      <xdr:row>98</xdr:row>
      <xdr:rowOff>22771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07528"/>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5428</xdr:rowOff>
    </xdr:from>
    <xdr:to>
      <xdr:col>41</xdr:col>
      <xdr:colOff>50800</xdr:colOff>
      <xdr:row>98</xdr:row>
      <xdr:rowOff>11071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07528"/>
          <a:ext cx="8890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136395</xdr:rowOff>
    </xdr:from>
    <xdr:to>
      <xdr:col>55</xdr:col>
      <xdr:colOff>50800</xdr:colOff>
      <xdr:row>98</xdr:row>
      <xdr:rowOff>66545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159272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152253</xdr:rowOff>
    </xdr:from>
    <xdr:to>
      <xdr:col>50</xdr:col>
      <xdr:colOff>165100</xdr:colOff>
      <xdr:row>98</xdr:row>
      <xdr:rowOff>82403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143421</xdr:rowOff>
    </xdr:from>
    <xdr:to>
      <xdr:col>46</xdr:col>
      <xdr:colOff>38100</xdr:colOff>
      <xdr:row>98</xdr:row>
      <xdr:rowOff>73571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7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90098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4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126078</xdr:rowOff>
    </xdr:from>
    <xdr:to>
      <xdr:col>41</xdr:col>
      <xdr:colOff>101600</xdr:colOff>
      <xdr:row>98</xdr:row>
      <xdr:rowOff>56228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72755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131721</xdr:rowOff>
    </xdr:from>
    <xdr:to>
      <xdr:col>36</xdr:col>
      <xdr:colOff>165100</xdr:colOff>
      <xdr:row>98</xdr:row>
      <xdr:rowOff>61871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78398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136180</xdr:rowOff>
    </xdr:from>
    <xdr:to>
      <xdr:col>85</xdr:col>
      <xdr:colOff>127000</xdr:colOff>
      <xdr:row>36</xdr:row>
      <xdr:rowOff>12278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136930"/>
          <a:ext cx="8382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11593</xdr:rowOff>
    </xdr:from>
    <xdr:to>
      <xdr:col>81</xdr:col>
      <xdr:colOff>50800</xdr:colOff>
      <xdr:row>36</xdr:row>
      <xdr:rowOff>12278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18379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11593</xdr:rowOff>
    </xdr:from>
    <xdr:to>
      <xdr:col>76</xdr:col>
      <xdr:colOff>114300</xdr:colOff>
      <xdr:row>36</xdr:row>
      <xdr:rowOff>44008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183793"/>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44008</xdr:rowOff>
    </xdr:from>
    <xdr:to>
      <xdr:col>71</xdr:col>
      <xdr:colOff>177800</xdr:colOff>
      <xdr:row>36</xdr:row>
      <xdr:rowOff>62707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216208"/>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85380</xdr:rowOff>
    </xdr:from>
    <xdr:to>
      <xdr:col>85</xdr:col>
      <xdr:colOff>177800</xdr:colOff>
      <xdr:row>36</xdr:row>
      <xdr:rowOff>15530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0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108257</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59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132928</xdr:rowOff>
    </xdr:from>
    <xdr:to>
      <xdr:col>81</xdr:col>
      <xdr:colOff>101600</xdr:colOff>
      <xdr:row>36</xdr:row>
      <xdr:rowOff>63078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1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79605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132243</xdr:rowOff>
    </xdr:from>
    <xdr:to>
      <xdr:col>76</xdr:col>
      <xdr:colOff>165100</xdr:colOff>
      <xdr:row>36</xdr:row>
      <xdr:rowOff>62393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1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78920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90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164658</xdr:rowOff>
    </xdr:from>
    <xdr:to>
      <xdr:col>72</xdr:col>
      <xdr:colOff>38100</xdr:colOff>
      <xdr:row>36</xdr:row>
      <xdr:rowOff>94808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1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111335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11907</xdr:rowOff>
    </xdr:from>
    <xdr:to>
      <xdr:col>67</xdr:col>
      <xdr:colOff>101600</xdr:colOff>
      <xdr:row>36</xdr:row>
      <xdr:rowOff>113507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1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130034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9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31153</xdr:rowOff>
    </xdr:from>
    <xdr:to>
      <xdr:col>85</xdr:col>
      <xdr:colOff>127000</xdr:colOff>
      <xdr:row>59</xdr:row>
      <xdr:rowOff>27991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75253"/>
          <a:ext cx="838200" cy="1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152273</xdr:rowOff>
    </xdr:from>
    <xdr:to>
      <xdr:col>81</xdr:col>
      <xdr:colOff>50800</xdr:colOff>
      <xdr:row>59</xdr:row>
      <xdr:rowOff>27991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24923"/>
          <a:ext cx="889000" cy="2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79997</xdr:rowOff>
    </xdr:from>
    <xdr:to>
      <xdr:col>76</xdr:col>
      <xdr:colOff>114300</xdr:colOff>
      <xdr:row>57</xdr:row>
      <xdr:rowOff>152273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81197"/>
          <a:ext cx="889000" cy="2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79997</xdr:rowOff>
    </xdr:from>
    <xdr:to>
      <xdr:col>71</xdr:col>
      <xdr:colOff>177800</xdr:colOff>
      <xdr:row>58</xdr:row>
      <xdr:rowOff>71710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81197"/>
          <a:ext cx="889000" cy="3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151803</xdr:rowOff>
    </xdr:from>
    <xdr:to>
      <xdr:col>85</xdr:col>
      <xdr:colOff>177800</xdr:colOff>
      <xdr:row>58</xdr:row>
      <xdr:rowOff>81953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130230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148641</xdr:rowOff>
    </xdr:from>
    <xdr:to>
      <xdr:col>81</xdr:col>
      <xdr:colOff>101600</xdr:colOff>
      <xdr:row>59</xdr:row>
      <xdr:rowOff>78791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69918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1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101473</xdr:rowOff>
    </xdr:from>
    <xdr:to>
      <xdr:col>76</xdr:col>
      <xdr:colOff>165100</xdr:colOff>
      <xdr:row>58</xdr:row>
      <xdr:rowOff>31623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48150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29197</xdr:rowOff>
    </xdr:from>
    <xdr:to>
      <xdr:col>72</xdr:col>
      <xdr:colOff>38100</xdr:colOff>
      <xdr:row>56</xdr:row>
      <xdr:rowOff>130797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147324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0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20910</xdr:rowOff>
    </xdr:from>
    <xdr:to>
      <xdr:col>67</xdr:col>
      <xdr:colOff>101600</xdr:colOff>
      <xdr:row>58</xdr:row>
      <xdr:rowOff>122510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139037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44000</xdr:rowOff>
    </xdr:from>
    <xdr:to>
      <xdr:col>85</xdr:col>
      <xdr:colOff>127000</xdr:colOff>
      <xdr:row>79</xdr:row>
      <xdr:rowOff>44069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8550"/>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41622</xdr:rowOff>
    </xdr:from>
    <xdr:to>
      <xdr:col>81</xdr:col>
      <xdr:colOff>50800</xdr:colOff>
      <xdr:row>79</xdr:row>
      <xdr:rowOff>44069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6172"/>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41622</xdr:rowOff>
    </xdr:from>
    <xdr:to>
      <xdr:col>76</xdr:col>
      <xdr:colOff>114300</xdr:colOff>
      <xdr:row>79</xdr:row>
      <xdr:rowOff>43452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617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43452</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8002"/>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164650</xdr:rowOff>
    </xdr:from>
    <xdr:to>
      <xdr:col>85</xdr:col>
      <xdr:colOff>177800</xdr:colOff>
      <xdr:row>79</xdr:row>
      <xdr:rowOff>94800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313932"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164719</xdr:rowOff>
    </xdr:from>
    <xdr:to>
      <xdr:col>81</xdr:col>
      <xdr:colOff>101600</xdr:colOff>
      <xdr:row>79</xdr:row>
      <xdr:rowOff>94869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85996</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24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162272</xdr:rowOff>
    </xdr:from>
    <xdr:to>
      <xdr:col>76</xdr:col>
      <xdr:colOff>165100</xdr:colOff>
      <xdr:row>79</xdr:row>
      <xdr:rowOff>92422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83549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8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164102</xdr:rowOff>
    </xdr:from>
    <xdr:to>
      <xdr:col>72</xdr:col>
      <xdr:colOff>38100</xdr:colOff>
      <xdr:row>79</xdr:row>
      <xdr:rowOff>94252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85379</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9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5950</xdr:rowOff>
    </xdr:from>
    <xdr:to>
      <xdr:col>85</xdr:col>
      <xdr:colOff>127000</xdr:colOff>
      <xdr:row>93</xdr:row>
      <xdr:rowOff>27191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5950800"/>
          <a:ext cx="8382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27191</xdr:rowOff>
    </xdr:from>
    <xdr:to>
      <xdr:col>81</xdr:col>
      <xdr:colOff>50800</xdr:colOff>
      <xdr:row>93</xdr:row>
      <xdr:rowOff>58147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5972041"/>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58147</xdr:rowOff>
    </xdr:from>
    <xdr:to>
      <xdr:col>76</xdr:col>
      <xdr:colOff>114300</xdr:colOff>
      <xdr:row>93</xdr:row>
      <xdr:rowOff>145568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002997"/>
          <a:ext cx="889000" cy="8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145568</xdr:rowOff>
    </xdr:from>
    <xdr:to>
      <xdr:col>71</xdr:col>
      <xdr:colOff>177800</xdr:colOff>
      <xdr:row>93</xdr:row>
      <xdr:rowOff>158178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090418"/>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126600</xdr:rowOff>
    </xdr:from>
    <xdr:to>
      <xdr:col>85</xdr:col>
      <xdr:colOff>177800</xdr:colOff>
      <xdr:row>93</xdr:row>
      <xdr:rowOff>56750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59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149477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7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147841</xdr:rowOff>
    </xdr:from>
    <xdr:to>
      <xdr:col>81</xdr:col>
      <xdr:colOff>101600</xdr:colOff>
      <xdr:row>93</xdr:row>
      <xdr:rowOff>77991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59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94518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6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7347</xdr:rowOff>
    </xdr:from>
    <xdr:to>
      <xdr:col>76</xdr:col>
      <xdr:colOff>165100</xdr:colOff>
      <xdr:row>93</xdr:row>
      <xdr:rowOff>108947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59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125474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7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94768</xdr:rowOff>
    </xdr:from>
    <xdr:to>
      <xdr:col>72</xdr:col>
      <xdr:colOff>38100</xdr:colOff>
      <xdr:row>94</xdr:row>
      <xdr:rowOff>24918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03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41445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107378</xdr:rowOff>
    </xdr:from>
    <xdr:to>
      <xdr:col>67</xdr:col>
      <xdr:colOff>101600</xdr:colOff>
      <xdr:row>94</xdr:row>
      <xdr:rowOff>37528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0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54055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特別定額給付金給付事業の実施やふるさと燕応援寄附金の返礼品等経費の増加により総務費が大幅な増となり、感染症対策の各種事業の実施により商工費が大幅な増となった。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民生費及び教育費は、施設改修等の普通建設事業費の増加に伴い前年度比で増となっている。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年度まで増加が見込まれている。引き続き、目的別に歳出水準の適正化を図るとともに、行政改革推進プラン基づき行財政改革に取り組み、歳出抑制に努める。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年度の実質単年度収支は、堅調に推移するふるさと燕応援寄附金が増となったことに加え、感染症の影響による事業の縮小等により歳出額が抑制されたことなどから、黒字を堅持している。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一般会計及び公営事業会計において実質収支等が赤字になったものはなかった。引き続き健全な財政運営に努める。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　元利償還金は臨時財政対策債及び合併特例債の据置期間終了に伴う償還開始により年々増加傾向にある。</a:t>
          </a: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算入公債費等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　算入公債費について、臨時財政対策債及び合併特例債に係るものは年々増加傾向にあるが、その他の地方債に係るものは逆に減少傾向になる見込みである。元利償還金の増に比例して算入公債費等が増となっていない要因は、下水道事業において資本費平準化債の活用を始めたことにより下水道費の算入額が大きく減少したことによる。</a:t>
          </a: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実質公債費比率（分子）</a:t>
          </a:r>
          <a:r>
            <a:rPr kumimoji="1" lang="en-US" altLang="ja-JP" sz="1300">
              <a:latin typeface="ＭＳ ゴシック" pitchFamily="49" charset="-128"/>
              <a:ea typeface="ＭＳ ゴシック" pitchFamily="49" charset="-128"/>
            </a:rPr>
            <a:t>(A)-(B)】</a:t>
          </a:r>
          <a:r>
            <a:rPr kumimoji="1" lang="ja-JP" altLang="en-US" sz="1300">
              <a:latin typeface="ＭＳ ゴシック" pitchFamily="49" charset="-128"/>
              <a:ea typeface="ＭＳ ゴシック" pitchFamily="49" charset="-128"/>
            </a:rPr>
            <a:t>今後も交付税算入のある地方債の活用により大きな増減はない見込みである。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30">
              <a:latin typeface="ＭＳ ゴシック" pitchFamily="49" charset="-128"/>
              <a:ea typeface="ＭＳ ゴシック" pitchFamily="49" charset="-128"/>
            </a:rPr>
            <a:t>【</a:t>
          </a:r>
          <a:r>
            <a:rPr kumimoji="1" lang="ja-JP" altLang="en-US" sz="1230">
              <a:latin typeface="ＭＳ ゴシック" pitchFamily="49" charset="-128"/>
              <a:ea typeface="ＭＳ ゴシック" pitchFamily="49" charset="-128"/>
            </a:rPr>
            <a:t>将来負担額</a:t>
          </a:r>
          <a:r>
            <a:rPr kumimoji="1" lang="en-US" altLang="ja-JP" sz="1230">
              <a:latin typeface="ＭＳ ゴシック" pitchFamily="49" charset="-128"/>
              <a:ea typeface="ＭＳ ゴシック" pitchFamily="49" charset="-128"/>
            </a:rPr>
            <a:t>(A)】</a:t>
          </a:r>
        </a:p>
        <a:p>
          <a:r>
            <a:rPr kumimoji="1" lang="ja-JP" altLang="en-US" sz="1230">
              <a:latin typeface="ＭＳ ゴシック" pitchFamily="49" charset="-128"/>
              <a:ea typeface="ＭＳ ゴシック" pitchFamily="49" charset="-128"/>
            </a:rPr>
            <a:t>　令和</a:t>
          </a:r>
          <a:r>
            <a:rPr kumimoji="1" lang="en-US" altLang="ja-JP" sz="1230">
              <a:latin typeface="ＭＳ ゴシック" pitchFamily="49" charset="-128"/>
              <a:ea typeface="ＭＳ ゴシック" pitchFamily="49" charset="-128"/>
            </a:rPr>
            <a:t>2</a:t>
          </a:r>
          <a:r>
            <a:rPr kumimoji="1" lang="ja-JP" altLang="en-US" sz="1230">
              <a:latin typeface="ＭＳ ゴシック" pitchFamily="49" charset="-128"/>
              <a:ea typeface="ＭＳ ゴシック" pitchFamily="49" charset="-128"/>
            </a:rPr>
            <a:t>年度においては、合併特例債の償還が進み、償還元金が新規地方債の発行を上回ったため残高は減少した。</a:t>
          </a:r>
          <a:endParaRPr kumimoji="1" lang="en-US" altLang="ja-JP" sz="1230">
            <a:latin typeface="ＭＳ ゴシック" pitchFamily="49" charset="-128"/>
            <a:ea typeface="ＭＳ ゴシック" pitchFamily="49" charset="-128"/>
          </a:endParaRPr>
        </a:p>
        <a:p>
          <a:r>
            <a:rPr kumimoji="1" lang="ja-JP" altLang="en-US" sz="1230">
              <a:latin typeface="ＭＳ ゴシック" pitchFamily="49" charset="-128"/>
              <a:ea typeface="ＭＳ ゴシック" pitchFamily="49" charset="-128"/>
            </a:rPr>
            <a:t>　一般会計等に係る地方債の現在高は、今後学校施設の</a:t>
          </a:r>
          <a:r>
            <a:rPr kumimoji="1" lang="en-US" altLang="ja-JP" sz="1230">
              <a:latin typeface="ＭＳ ゴシック" pitchFamily="49" charset="-128"/>
              <a:ea typeface="ＭＳ ゴシック" pitchFamily="49" charset="-128"/>
            </a:rPr>
            <a:t>LED</a:t>
          </a:r>
          <a:r>
            <a:rPr kumimoji="1" lang="ja-JP" altLang="en-US" sz="1230">
              <a:latin typeface="ＭＳ ゴシック" pitchFamily="49" charset="-128"/>
              <a:ea typeface="ＭＳ ゴシック" pitchFamily="49" charset="-128"/>
            </a:rPr>
            <a:t>化改修や吉田トレーニングセンターの大規模改修等が予定されているものの、それ以上に償還が進み、今後減少傾向が続く見込みとなっている。</a:t>
          </a:r>
        </a:p>
        <a:p>
          <a:r>
            <a:rPr kumimoji="1" lang="en-US" altLang="ja-JP" sz="1230">
              <a:latin typeface="ＭＳ ゴシック" pitchFamily="49" charset="-128"/>
              <a:ea typeface="ＭＳ ゴシック" pitchFamily="49" charset="-128"/>
            </a:rPr>
            <a:t>【</a:t>
          </a:r>
          <a:r>
            <a:rPr kumimoji="1" lang="ja-JP" altLang="en-US" sz="1230">
              <a:latin typeface="ＭＳ ゴシック" pitchFamily="49" charset="-128"/>
              <a:ea typeface="ＭＳ ゴシック" pitchFamily="49" charset="-128"/>
            </a:rPr>
            <a:t>充当可能財源等</a:t>
          </a:r>
          <a:r>
            <a:rPr kumimoji="1" lang="en-US" altLang="ja-JP" sz="1230">
              <a:latin typeface="ＭＳ ゴシック" pitchFamily="49" charset="-128"/>
              <a:ea typeface="ＭＳ ゴシック" pitchFamily="49" charset="-128"/>
            </a:rPr>
            <a:t>(B)】</a:t>
          </a:r>
        </a:p>
        <a:p>
          <a:r>
            <a:rPr kumimoji="1" lang="ja-JP" altLang="en-US" sz="1230">
              <a:latin typeface="ＭＳ ゴシック" pitchFamily="49" charset="-128"/>
              <a:ea typeface="ＭＳ ゴシック" pitchFamily="49" charset="-128"/>
            </a:rPr>
            <a:t>　充当可能基金の額が前年と比較し増加しているが、基準財政需要額算入見込額は、臨時財政対策債、合併特例債の新規発行はあるものの、今後合併特例債の借入減少及び償還が進んでいくことから減少傾向にある。財政調整基金の残高の減少傾向も見込まれるため、今後全体としては減少する見込みである。</a:t>
          </a:r>
        </a:p>
        <a:p>
          <a:r>
            <a:rPr kumimoji="1" lang="en-US" altLang="ja-JP" sz="1230">
              <a:latin typeface="ＭＳ ゴシック" pitchFamily="49" charset="-128"/>
              <a:ea typeface="ＭＳ ゴシック" pitchFamily="49" charset="-128"/>
            </a:rPr>
            <a:t>【</a:t>
          </a:r>
          <a:r>
            <a:rPr kumimoji="1" lang="ja-JP" altLang="en-US" sz="1230">
              <a:latin typeface="ＭＳ ゴシック" pitchFamily="49" charset="-128"/>
              <a:ea typeface="ＭＳ ゴシック" pitchFamily="49" charset="-128"/>
            </a:rPr>
            <a:t>将来負担比率の分子</a:t>
          </a:r>
          <a:r>
            <a:rPr kumimoji="1" lang="en-US" altLang="ja-JP" sz="1230">
              <a:latin typeface="ＭＳ ゴシック" pitchFamily="49" charset="-128"/>
              <a:ea typeface="ＭＳ ゴシック" pitchFamily="49" charset="-128"/>
            </a:rPr>
            <a:t>(A)-(B)】</a:t>
          </a:r>
        </a:p>
        <a:p>
          <a:r>
            <a:rPr kumimoji="1" lang="ja-JP" altLang="en-US" sz="1230">
              <a:latin typeface="ＭＳ ゴシック" pitchFamily="49" charset="-128"/>
              <a:ea typeface="ＭＳ ゴシック" pitchFamily="49" charset="-128"/>
            </a:rPr>
            <a:t>　将来負担額</a:t>
          </a:r>
          <a:r>
            <a:rPr kumimoji="1" lang="en-US" altLang="ja-JP" sz="1230">
              <a:latin typeface="ＭＳ ゴシック" pitchFamily="49" charset="-128"/>
              <a:ea typeface="ＭＳ ゴシック" pitchFamily="49" charset="-128"/>
            </a:rPr>
            <a:t>(A)</a:t>
          </a:r>
          <a:r>
            <a:rPr kumimoji="1" lang="ja-JP" altLang="en-US" sz="1230">
              <a:latin typeface="ＭＳ ゴシック" pitchFamily="49" charset="-128"/>
              <a:ea typeface="ＭＳ ゴシック" pitchFamily="49" charset="-128"/>
            </a:rPr>
            <a:t>の増減額および充当可能財源等</a:t>
          </a:r>
          <a:r>
            <a:rPr kumimoji="1" lang="en-US" altLang="ja-JP" sz="1230">
              <a:latin typeface="ＭＳ ゴシック" pitchFamily="49" charset="-128"/>
              <a:ea typeface="ＭＳ ゴシック" pitchFamily="49" charset="-128"/>
            </a:rPr>
            <a:t>(B)</a:t>
          </a:r>
          <a:r>
            <a:rPr kumimoji="1" lang="ja-JP" altLang="en-US" sz="1230">
              <a:latin typeface="ＭＳ ゴシック" pitchFamily="49" charset="-128"/>
              <a:ea typeface="ＭＳ ゴシック" pitchFamily="49" charset="-128"/>
            </a:rPr>
            <a:t>の増減額の傾向より、大きな増減はない見込みである。財政見通しに合わせ地方債の新規発行を伴う建設事業の抑制に努める。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は前年度と比較して微増となるとともに、その他特定目的基金では、ふるさと燕応援基金が堅調な自治体クラウドファンディング型ふるさと納税により大幅に増加したことにより、基金残高合計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災害等に備え財政調整基金残高を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億円程度に維持するとともに、さらなるふるさと納税の推進によりふるさと燕応援基金を確保する。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・ふるさと燕応援基金：自治体クラウドファンディング型ふるさと納税により募った事業に充当。</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・ガス事業譲渡清算金活用基金（吉田地区）：合併前の吉田町の区域における義務教育、幼児教育及び保育のための施設の整備事業費等に要する経費。</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・子ども夢基金：子どもたちが健やかに育つことを願い、次世代育成を推進することを目的とする。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・仲治奨学基金：奨学資金に充当。</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・社会福祉事業基金：身体障碍者福祉事業、児童福祉事業、知的障碍者福祉事業、老人福祉事業、母子及び父子並びに寡婦福祉事業の事業費に充当。</a:t>
          </a: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ふるさと燕応援基金：自治体クラウドファンディング型ふるさと納税が堅調に推移していること、多額の取崩が見込まれる吉田トレーニングセンターの改修事業の実施前であることから残高が増加してい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・ガス事業譲渡清算金活用基金（吉田地区）：粟生津保育園大規模改修事業及び粟生津小学校屋外運動場改修事業に</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・子ども夢基金：寄附金額が充当額を上回ったことによる増。</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・仲治特別奨学基金：奨学金の返済金が貸付額を上回ったことにより基金残高が増加している。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・社会福祉事業基金：福祉事業への寄附金を基金に積立たことによる増。</a:t>
          </a: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・ふるさと燕応援基金：今後、吉田トレーニングセンターの大規模改修工事などのスポーツ施設整備が予定されていることから事業実施に伴う基金の取り崩しにより残高の減少が見込まれる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・ガス事業譲渡清算金活用基金（吉田地区）：基金の性質上、積立がないことから基金残高は減少していく予定。</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・子ども夢基金：</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年度より定例の積み立てを停止していることから</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教育推進事業費など定例事業への充当により残高は減少する予定。</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・仲治奨学基金：基金を原資に継続して奨学金事業を実施。新規貸付の実施とともに奨学金の償還もあるため基金残高の大きな増減はない予定。</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・社会福祉事業基金：必要に応じて社会福祉事業費への充当を行う予定。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感染症の影響を受け各種イベント・事業を中止、縮小したことによる決算剰余金を積み立てたことから、前年度と比較して約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災害等への備えのため、過去実績を踏まえ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億円程度を目途に残高を維持することとしている。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減債基金積立金の取り決めに従い、地方債の返済を計画的に行うための基金として積み増しを行う予定。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78,717
78,178
110.94
49,571,049
48,139,049
1,369,947
20,633,219
46,568,675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合併後合併特例債などを活用し、新庁舎建設、学校施設保育施設等の大規模改修事業や、道路などの社会資本整備を進めてきたことから全国平均、新潟県平均を下回る数値となっている。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今後は修繕的な工事が増えていくことが想定され、有形固定資産減価償却率は年々増加することが見込まれる。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燕市では平成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月に燕市建物系公共施設保有量適正化計画を策定し、中長期的視点に立った建物系公共施設の保有量の適正化への取り組みを進めている。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令和元年度有形固定資産減価償却率について、正しくは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81" name="楕円 80"/>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2" name="有形固定資産減価償却率該当値テキスト"/>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123190</xdr:rowOff>
    </xdr:from>
    <xdr:to>
      <xdr:col>19</xdr:col>
      <xdr:colOff>187325</xdr:colOff>
      <xdr:row>33</xdr:row>
      <xdr:rowOff>53340</xdr:rowOff>
    </xdr:to>
    <xdr:sp macro="" textlink="">
      <xdr:nvSpPr>
        <xdr:cNvPr id="83" name="楕円 82"/>
        <xdr:cNvSpPr/>
      </xdr:nvSpPr>
      <xdr:spPr>
        <a:xfrm>
          <a:off x="4000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33</xdr:row>
      <xdr:rowOff>2540</xdr:rowOff>
    </xdr:to>
    <xdr:cxnSp macro="">
      <xdr:nvCxnSpPr>
        <xdr:cNvPr id="84" name="直線コネクタ 83"/>
        <xdr:cNvCxnSpPr/>
      </xdr:nvCxnSpPr>
      <xdr:spPr>
        <a:xfrm flipV="1">
          <a:off x="4051300" y="5751830"/>
          <a:ext cx="711200" cy="6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80857</xdr:rowOff>
    </xdr:from>
    <xdr:to>
      <xdr:col>15</xdr:col>
      <xdr:colOff>187325</xdr:colOff>
      <xdr:row>28</xdr:row>
      <xdr:rowOff>11007</xdr:rowOff>
    </xdr:to>
    <xdr:sp macro="" textlink="">
      <xdr:nvSpPr>
        <xdr:cNvPr id="85" name="楕円 84"/>
        <xdr:cNvSpPr/>
      </xdr:nvSpPr>
      <xdr:spPr>
        <a:xfrm>
          <a:off x="3238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131657</xdr:rowOff>
    </xdr:from>
    <xdr:to>
      <xdr:col>19</xdr:col>
      <xdr:colOff>136525</xdr:colOff>
      <xdr:row>33</xdr:row>
      <xdr:rowOff>2540</xdr:rowOff>
    </xdr:to>
    <xdr:cxnSp macro="">
      <xdr:nvCxnSpPr>
        <xdr:cNvPr id="86" name="直線コネクタ 85"/>
        <xdr:cNvCxnSpPr/>
      </xdr:nvCxnSpPr>
      <xdr:spPr>
        <a:xfrm>
          <a:off x="3289300" y="5532332"/>
          <a:ext cx="762000" cy="89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129963</xdr:rowOff>
    </xdr:from>
    <xdr:to>
      <xdr:col>11</xdr:col>
      <xdr:colOff>187325</xdr:colOff>
      <xdr:row>27</xdr:row>
      <xdr:rowOff>60113</xdr:rowOff>
    </xdr:to>
    <xdr:sp macro="" textlink="">
      <xdr:nvSpPr>
        <xdr:cNvPr id="87" name="楕円 86"/>
        <xdr:cNvSpPr/>
      </xdr:nvSpPr>
      <xdr:spPr>
        <a:xfrm>
          <a:off x="2476500" y="53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9313</xdr:rowOff>
    </xdr:from>
    <xdr:to>
      <xdr:col>15</xdr:col>
      <xdr:colOff>136525</xdr:colOff>
      <xdr:row>27</xdr:row>
      <xdr:rowOff>131657</xdr:rowOff>
    </xdr:to>
    <xdr:cxnSp macro="">
      <xdr:nvCxnSpPr>
        <xdr:cNvPr id="88" name="直線コネクタ 87"/>
        <xdr:cNvCxnSpPr/>
      </xdr:nvCxnSpPr>
      <xdr:spPr>
        <a:xfrm>
          <a:off x="2527300" y="5409988"/>
          <a:ext cx="762000" cy="1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9"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0"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1" name="n_3aveValue有形固定資産減価償却率"/>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2"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44467</xdr:rowOff>
    </xdr:from>
    <xdr:ext cx="405111" cy="259045"/>
    <xdr:sp macro="" textlink="">
      <xdr:nvSpPr>
        <xdr:cNvPr id="93" name="n_1mainValue有形固定資産減価償却率"/>
        <xdr:cNvSpPr txBox="1"/>
      </xdr:nvSpPr>
      <xdr:spPr>
        <a:xfrm>
          <a:off x="38360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27534</xdr:rowOff>
    </xdr:from>
    <xdr:ext cx="405111" cy="259045"/>
    <xdr:sp macro="" textlink="">
      <xdr:nvSpPr>
        <xdr:cNvPr id="94" name="n_2mainValue有形固定資産減価償却率"/>
        <xdr:cNvSpPr txBox="1"/>
      </xdr:nvSpPr>
      <xdr:spPr>
        <a:xfrm>
          <a:off x="3086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76640</xdr:rowOff>
    </xdr:from>
    <xdr:ext cx="405111" cy="259045"/>
    <xdr:sp macro="" textlink="">
      <xdr:nvSpPr>
        <xdr:cNvPr id="95" name="n_3mainValue有形固定資産減価償却率"/>
        <xdr:cNvSpPr txBox="1"/>
      </xdr:nvSpPr>
      <xdr:spPr>
        <a:xfrm>
          <a:off x="2324744" y="513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合併特例債等の市債を財源として、道路や小中学校の整備など、新しいまちづくりのための公共投資を集中的に行ってきた結果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市債残高は減少傾向にあるものの依然として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億円程度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全国平均を下回る数値となっている。学校施設の大規模改修などの事業が完了したこと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から、今後は、地方債残高の減少により債務償還比率の改善が見込まれる。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4" name="直線コネクタ 123"/>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5"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6" name="直線コネクタ 125"/>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29"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0" name="フローチャート: 判断 129"/>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1" name="フローチャート: 判断 130"/>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2" name="フローチャート: 判断 131"/>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3" name="フローチャート: 判断 132"/>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4" name="フローチャート: 判断 133"/>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5165</xdr:rowOff>
    </xdr:from>
    <xdr:to>
      <xdr:col>76</xdr:col>
      <xdr:colOff>73025</xdr:colOff>
      <xdr:row>32</xdr:row>
      <xdr:rowOff>106765</xdr:rowOff>
    </xdr:to>
    <xdr:sp macro="" textlink="">
      <xdr:nvSpPr>
        <xdr:cNvPr id="140" name="楕円 139"/>
        <xdr:cNvSpPr/>
      </xdr:nvSpPr>
      <xdr:spPr>
        <a:xfrm>
          <a:off x="14744700" y="62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155042</xdr:rowOff>
    </xdr:from>
    <xdr:ext cx="469744" cy="259045"/>
    <xdr:sp macro="" textlink="">
      <xdr:nvSpPr>
        <xdr:cNvPr id="141" name="債務償還比率該当値テキスト"/>
        <xdr:cNvSpPr txBox="1"/>
      </xdr:nvSpPr>
      <xdr:spPr>
        <a:xfrm>
          <a:off x="14846300" y="62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39949</xdr:rowOff>
    </xdr:from>
    <xdr:to>
      <xdr:col>72</xdr:col>
      <xdr:colOff>123825</xdr:colOff>
      <xdr:row>32</xdr:row>
      <xdr:rowOff>141549</xdr:rowOff>
    </xdr:to>
    <xdr:sp macro="" textlink="">
      <xdr:nvSpPr>
        <xdr:cNvPr id="142" name="楕円 141"/>
        <xdr:cNvSpPr/>
      </xdr:nvSpPr>
      <xdr:spPr>
        <a:xfrm>
          <a:off x="14033500" y="62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55965</xdr:rowOff>
    </xdr:from>
    <xdr:to>
      <xdr:col>76</xdr:col>
      <xdr:colOff>22225</xdr:colOff>
      <xdr:row>32</xdr:row>
      <xdr:rowOff>90749</xdr:rowOff>
    </xdr:to>
    <xdr:cxnSp macro="">
      <xdr:nvCxnSpPr>
        <xdr:cNvPr id="143" name="直線コネクタ 142"/>
        <xdr:cNvCxnSpPr/>
      </xdr:nvCxnSpPr>
      <xdr:spPr>
        <a:xfrm flipV="1">
          <a:off x="14084300" y="6313890"/>
          <a:ext cx="7112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60939</xdr:rowOff>
    </xdr:from>
    <xdr:to>
      <xdr:col>68</xdr:col>
      <xdr:colOff>123825</xdr:colOff>
      <xdr:row>32</xdr:row>
      <xdr:rowOff>162539</xdr:rowOff>
    </xdr:to>
    <xdr:sp macro="" textlink="">
      <xdr:nvSpPr>
        <xdr:cNvPr id="144" name="楕円 143"/>
        <xdr:cNvSpPr/>
      </xdr:nvSpPr>
      <xdr:spPr>
        <a:xfrm>
          <a:off x="13271500" y="63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90749</xdr:rowOff>
    </xdr:from>
    <xdr:to>
      <xdr:col>72</xdr:col>
      <xdr:colOff>73025</xdr:colOff>
      <xdr:row>32</xdr:row>
      <xdr:rowOff>111739</xdr:rowOff>
    </xdr:to>
    <xdr:cxnSp macro="">
      <xdr:nvCxnSpPr>
        <xdr:cNvPr id="145" name="直線コネクタ 144"/>
        <xdr:cNvCxnSpPr/>
      </xdr:nvCxnSpPr>
      <xdr:spPr>
        <a:xfrm flipV="1">
          <a:off x="13322300" y="6348674"/>
          <a:ext cx="762000" cy="2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156535</xdr:rowOff>
    </xdr:from>
    <xdr:to>
      <xdr:col>64</xdr:col>
      <xdr:colOff>123825</xdr:colOff>
      <xdr:row>33</xdr:row>
      <xdr:rowOff>86685</xdr:rowOff>
    </xdr:to>
    <xdr:sp macro="" textlink="">
      <xdr:nvSpPr>
        <xdr:cNvPr id="146" name="楕円 145"/>
        <xdr:cNvSpPr/>
      </xdr:nvSpPr>
      <xdr:spPr>
        <a:xfrm>
          <a:off x="12509500" y="64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111739</xdr:rowOff>
    </xdr:from>
    <xdr:to>
      <xdr:col>68</xdr:col>
      <xdr:colOff>73025</xdr:colOff>
      <xdr:row>33</xdr:row>
      <xdr:rowOff>35885</xdr:rowOff>
    </xdr:to>
    <xdr:cxnSp macro="">
      <xdr:nvCxnSpPr>
        <xdr:cNvPr id="147" name="直線コネクタ 146"/>
        <xdr:cNvCxnSpPr/>
      </xdr:nvCxnSpPr>
      <xdr:spPr>
        <a:xfrm flipV="1">
          <a:off x="12560300" y="6369664"/>
          <a:ext cx="762000" cy="9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20588</xdr:rowOff>
    </xdr:from>
    <xdr:to>
      <xdr:col>60</xdr:col>
      <xdr:colOff>123825</xdr:colOff>
      <xdr:row>33</xdr:row>
      <xdr:rowOff>122188</xdr:rowOff>
    </xdr:to>
    <xdr:sp macro="" textlink="">
      <xdr:nvSpPr>
        <xdr:cNvPr id="148" name="楕円 147"/>
        <xdr:cNvSpPr/>
      </xdr:nvSpPr>
      <xdr:spPr>
        <a:xfrm>
          <a:off x="11747500" y="644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35885</xdr:rowOff>
    </xdr:from>
    <xdr:to>
      <xdr:col>64</xdr:col>
      <xdr:colOff>73025</xdr:colOff>
      <xdr:row>33</xdr:row>
      <xdr:rowOff>71388</xdr:rowOff>
    </xdr:to>
    <xdr:cxnSp macro="">
      <xdr:nvCxnSpPr>
        <xdr:cNvPr id="149" name="直線コネクタ 148"/>
        <xdr:cNvCxnSpPr/>
      </xdr:nvCxnSpPr>
      <xdr:spPr>
        <a:xfrm flipV="1">
          <a:off x="11798300" y="6465260"/>
          <a:ext cx="762000" cy="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0"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1"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2"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3"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132676</xdr:rowOff>
    </xdr:from>
    <xdr:ext cx="469744" cy="259045"/>
    <xdr:sp macro="" textlink="">
      <xdr:nvSpPr>
        <xdr:cNvPr id="154" name="n_1mainValue債務償還比率"/>
        <xdr:cNvSpPr txBox="1"/>
      </xdr:nvSpPr>
      <xdr:spPr>
        <a:xfrm>
          <a:off x="13836727" y="639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153666</xdr:rowOff>
    </xdr:from>
    <xdr:ext cx="469744" cy="259045"/>
    <xdr:sp macro="" textlink="">
      <xdr:nvSpPr>
        <xdr:cNvPr id="155" name="n_2mainValue債務償還比率"/>
        <xdr:cNvSpPr txBox="1"/>
      </xdr:nvSpPr>
      <xdr:spPr>
        <a:xfrm>
          <a:off x="13087427" y="641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77812</xdr:rowOff>
    </xdr:from>
    <xdr:ext cx="469744" cy="259045"/>
    <xdr:sp macro="" textlink="">
      <xdr:nvSpPr>
        <xdr:cNvPr id="156" name="n_3mainValue債務償還比率"/>
        <xdr:cNvSpPr txBox="1"/>
      </xdr:nvSpPr>
      <xdr:spPr>
        <a:xfrm>
          <a:off x="12325427" y="650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113315</xdr:rowOff>
    </xdr:from>
    <xdr:ext cx="469744" cy="259045"/>
    <xdr:sp macro="" textlink="">
      <xdr:nvSpPr>
        <xdr:cNvPr id="157" name="n_4mainValue債務償還比率"/>
        <xdr:cNvSpPr txBox="1"/>
      </xdr:nvSpPr>
      <xdr:spPr>
        <a:xfrm>
          <a:off x="11563427" y="654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78,717
78,178
110.94
49,571,049
48,139,049
1,369,947
20,633,219
46,568,675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29210</xdr:rowOff>
    </xdr:from>
    <xdr:to>
      <xdr:col>24</xdr:col>
      <xdr:colOff>114300</xdr:colOff>
      <xdr:row>36</xdr:row>
      <xdr:rowOff>130810</xdr:rowOff>
    </xdr:to>
    <xdr:sp macro="" textlink="">
      <xdr:nvSpPr>
        <xdr:cNvPr id="73" name="楕円 72"/>
        <xdr:cNvSpPr/>
      </xdr:nvSpPr>
      <xdr:spPr>
        <a:xfrm>
          <a:off x="4584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52087</xdr:rowOff>
    </xdr:from>
    <xdr:ext cx="405111" cy="259045"/>
    <xdr:sp macro="" textlink="">
      <xdr:nvSpPr>
        <xdr:cNvPr id="74" name="【道路】&#10;有形固定資産減価償却率該当値テキスト"/>
        <xdr:cNvSpPr txBox="1"/>
      </xdr:nvSpPr>
      <xdr:spPr>
        <a:xfrm>
          <a:off x="4673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132080</xdr:rowOff>
    </xdr:from>
    <xdr:to>
      <xdr:col>20</xdr:col>
      <xdr:colOff>38100</xdr:colOff>
      <xdr:row>36</xdr:row>
      <xdr:rowOff>62230</xdr:rowOff>
    </xdr:to>
    <xdr:sp macro="" textlink="">
      <xdr:nvSpPr>
        <xdr:cNvPr id="75" name="楕円 74"/>
        <xdr:cNvSpPr/>
      </xdr:nvSpPr>
      <xdr:spPr>
        <a:xfrm>
          <a:off x="374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xdr:rowOff>
    </xdr:from>
    <xdr:to>
      <xdr:col>24</xdr:col>
      <xdr:colOff>63500</xdr:colOff>
      <xdr:row>36</xdr:row>
      <xdr:rowOff>80010</xdr:rowOff>
    </xdr:to>
    <xdr:cxnSp macro="">
      <xdr:nvCxnSpPr>
        <xdr:cNvPr id="76" name="直線コネクタ 75"/>
        <xdr:cNvCxnSpPr/>
      </xdr:nvCxnSpPr>
      <xdr:spPr>
        <a:xfrm>
          <a:off x="3797300" y="61836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38735</xdr:rowOff>
    </xdr:from>
    <xdr:to>
      <xdr:col>15</xdr:col>
      <xdr:colOff>101600</xdr:colOff>
      <xdr:row>35</xdr:row>
      <xdr:rowOff>140335</xdr:rowOff>
    </xdr:to>
    <xdr:sp macro="" textlink="">
      <xdr:nvSpPr>
        <xdr:cNvPr id="77" name="楕円 76"/>
        <xdr:cNvSpPr/>
      </xdr:nvSpPr>
      <xdr:spPr>
        <a:xfrm>
          <a:off x="2857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89535</xdr:rowOff>
    </xdr:from>
    <xdr:to>
      <xdr:col>19</xdr:col>
      <xdr:colOff>177800</xdr:colOff>
      <xdr:row>36</xdr:row>
      <xdr:rowOff>11430</xdr:rowOff>
    </xdr:to>
    <xdr:cxnSp macro="">
      <xdr:nvCxnSpPr>
        <xdr:cNvPr id="78" name="直線コネクタ 77"/>
        <xdr:cNvCxnSpPr/>
      </xdr:nvCxnSpPr>
      <xdr:spPr>
        <a:xfrm>
          <a:off x="2908300" y="609028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116840</xdr:rowOff>
    </xdr:from>
    <xdr:to>
      <xdr:col>10</xdr:col>
      <xdr:colOff>165100</xdr:colOff>
      <xdr:row>35</xdr:row>
      <xdr:rowOff>46990</xdr:rowOff>
    </xdr:to>
    <xdr:sp macro="" textlink="">
      <xdr:nvSpPr>
        <xdr:cNvPr id="79" name="楕円 78"/>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167640</xdr:rowOff>
    </xdr:from>
    <xdr:to>
      <xdr:col>15</xdr:col>
      <xdr:colOff>50800</xdr:colOff>
      <xdr:row>35</xdr:row>
      <xdr:rowOff>89535</xdr:rowOff>
    </xdr:to>
    <xdr:cxnSp macro="">
      <xdr:nvCxnSpPr>
        <xdr:cNvPr id="80" name="直線コネクタ 79"/>
        <xdr:cNvCxnSpPr/>
      </xdr:nvCxnSpPr>
      <xdr:spPr>
        <a:xfrm>
          <a:off x="2019300" y="599694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1"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2"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3"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4"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78757</xdr:rowOff>
    </xdr:from>
    <xdr:ext cx="405111" cy="259045"/>
    <xdr:sp macro="" textlink="">
      <xdr:nvSpPr>
        <xdr:cNvPr id="85" name="n_1mainValue【道路】&#10;有形固定資産減価償却率"/>
        <xdr:cNvSpPr txBox="1"/>
      </xdr:nvSpPr>
      <xdr:spPr>
        <a:xfrm>
          <a:off x="3582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156862</xdr:rowOff>
    </xdr:from>
    <xdr:ext cx="405111" cy="259045"/>
    <xdr:sp macro="" textlink="">
      <xdr:nvSpPr>
        <xdr:cNvPr id="86" name="n_2mainValue【道路】&#10;有形固定資産減価償却率"/>
        <xdr:cNvSpPr txBox="1"/>
      </xdr:nvSpPr>
      <xdr:spPr>
        <a:xfrm>
          <a:off x="2705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63517</xdr:rowOff>
    </xdr:from>
    <xdr:ext cx="405111" cy="259045"/>
    <xdr:sp macro="" textlink="">
      <xdr:nvSpPr>
        <xdr:cNvPr id="87" name="n_3mainValue【道路】&#10;有形固定資産減価償却率"/>
        <xdr:cNvSpPr txBox="1"/>
      </xdr:nvSpPr>
      <xdr:spPr>
        <a:xfrm>
          <a:off x="1816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1" name="直線コネクタ 110"/>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2"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3" name="直線コネクタ 112"/>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4"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5" name="直線コネクタ 114"/>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6"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17" name="フローチャート: 判断 116"/>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18" name="フローチャート: 判断 117"/>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19" name="フローチャート: 判断 118"/>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0" name="フローチャート: 判断 119"/>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1" name="フローチャート: 判断 120"/>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70015</xdr:rowOff>
    </xdr:from>
    <xdr:to>
      <xdr:col>55</xdr:col>
      <xdr:colOff>50800</xdr:colOff>
      <xdr:row>33</xdr:row>
      <xdr:rowOff>165</xdr:rowOff>
    </xdr:to>
    <xdr:sp macro="" textlink="">
      <xdr:nvSpPr>
        <xdr:cNvPr id="127" name="楕円 126"/>
        <xdr:cNvSpPr/>
      </xdr:nvSpPr>
      <xdr:spPr>
        <a:xfrm>
          <a:off x="10426700" y="555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23042</xdr:rowOff>
    </xdr:from>
    <xdr:ext cx="534377" cy="259045"/>
    <xdr:sp macro="" textlink="">
      <xdr:nvSpPr>
        <xdr:cNvPr id="128" name="【道路】&#10;一人当たり延長該当値テキスト"/>
        <xdr:cNvSpPr txBox="1"/>
      </xdr:nvSpPr>
      <xdr:spPr>
        <a:xfrm>
          <a:off x="10515600" y="55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83712</xdr:rowOff>
    </xdr:from>
    <xdr:to>
      <xdr:col>50</xdr:col>
      <xdr:colOff>165100</xdr:colOff>
      <xdr:row>33</xdr:row>
      <xdr:rowOff>13862</xdr:rowOff>
    </xdr:to>
    <xdr:sp macro="" textlink="">
      <xdr:nvSpPr>
        <xdr:cNvPr id="129" name="楕円 128"/>
        <xdr:cNvSpPr/>
      </xdr:nvSpPr>
      <xdr:spPr>
        <a:xfrm>
          <a:off x="9588500" y="55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120815</xdr:rowOff>
    </xdr:from>
    <xdr:to>
      <xdr:col>55</xdr:col>
      <xdr:colOff>0</xdr:colOff>
      <xdr:row>32</xdr:row>
      <xdr:rowOff>134512</xdr:rowOff>
    </xdr:to>
    <xdr:cxnSp macro="">
      <xdr:nvCxnSpPr>
        <xdr:cNvPr id="130" name="直線コネクタ 129"/>
        <xdr:cNvCxnSpPr/>
      </xdr:nvCxnSpPr>
      <xdr:spPr>
        <a:xfrm flipV="1">
          <a:off x="9639300" y="5607215"/>
          <a:ext cx="8382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95695</xdr:rowOff>
    </xdr:from>
    <xdr:to>
      <xdr:col>46</xdr:col>
      <xdr:colOff>38100</xdr:colOff>
      <xdr:row>33</xdr:row>
      <xdr:rowOff>25845</xdr:rowOff>
    </xdr:to>
    <xdr:sp macro="" textlink="">
      <xdr:nvSpPr>
        <xdr:cNvPr id="131" name="楕円 130"/>
        <xdr:cNvSpPr/>
      </xdr:nvSpPr>
      <xdr:spPr>
        <a:xfrm>
          <a:off x="8699500" y="55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134512</xdr:rowOff>
    </xdr:from>
    <xdr:to>
      <xdr:col>50</xdr:col>
      <xdr:colOff>114300</xdr:colOff>
      <xdr:row>32</xdr:row>
      <xdr:rowOff>146495</xdr:rowOff>
    </xdr:to>
    <xdr:cxnSp macro="">
      <xdr:nvCxnSpPr>
        <xdr:cNvPr id="132" name="直線コネクタ 131"/>
        <xdr:cNvCxnSpPr/>
      </xdr:nvCxnSpPr>
      <xdr:spPr>
        <a:xfrm flipV="1">
          <a:off x="8750300" y="5620912"/>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114649</xdr:rowOff>
    </xdr:from>
    <xdr:to>
      <xdr:col>41</xdr:col>
      <xdr:colOff>101600</xdr:colOff>
      <xdr:row>33</xdr:row>
      <xdr:rowOff>44799</xdr:rowOff>
    </xdr:to>
    <xdr:sp macro="" textlink="">
      <xdr:nvSpPr>
        <xdr:cNvPr id="133" name="楕円 132"/>
        <xdr:cNvSpPr/>
      </xdr:nvSpPr>
      <xdr:spPr>
        <a:xfrm>
          <a:off x="7810500" y="56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32</xdr:row>
      <xdr:rowOff>146495</xdr:rowOff>
    </xdr:from>
    <xdr:to>
      <xdr:col>45</xdr:col>
      <xdr:colOff>177800</xdr:colOff>
      <xdr:row>32</xdr:row>
      <xdr:rowOff>165449</xdr:rowOff>
    </xdr:to>
    <xdr:cxnSp macro="">
      <xdr:nvCxnSpPr>
        <xdr:cNvPr id="134" name="直線コネクタ 133"/>
        <xdr:cNvCxnSpPr/>
      </xdr:nvCxnSpPr>
      <xdr:spPr>
        <a:xfrm flipV="1">
          <a:off x="7861300" y="5632895"/>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35"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36"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37"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38"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30389</xdr:rowOff>
    </xdr:from>
    <xdr:ext cx="534377" cy="259045"/>
    <xdr:sp macro="" textlink="">
      <xdr:nvSpPr>
        <xdr:cNvPr id="139" name="n_1mainValue【道路】&#10;一人当たり延長"/>
        <xdr:cNvSpPr txBox="1"/>
      </xdr:nvSpPr>
      <xdr:spPr>
        <a:xfrm>
          <a:off x="9359411" y="534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42372</xdr:rowOff>
    </xdr:from>
    <xdr:ext cx="534377" cy="259045"/>
    <xdr:sp macro="" textlink="">
      <xdr:nvSpPr>
        <xdr:cNvPr id="140" name="n_2mainValue【道路】&#10;一人当たり延長"/>
        <xdr:cNvSpPr txBox="1"/>
      </xdr:nvSpPr>
      <xdr:spPr>
        <a:xfrm>
          <a:off x="8483111" y="535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61326</xdr:rowOff>
    </xdr:from>
    <xdr:ext cx="534377" cy="259045"/>
    <xdr:sp macro="" textlink="">
      <xdr:nvSpPr>
        <xdr:cNvPr id="141" name="n_3mainValue【道路】&#10;一人当たり延長"/>
        <xdr:cNvSpPr txBox="1"/>
      </xdr:nvSpPr>
      <xdr:spPr>
        <a:xfrm>
          <a:off x="7594111" y="53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66" name="直線コネクタ 165"/>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67"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68" name="直線コネクタ 167"/>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69"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0" name="直線コネクタ 169"/>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1"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2" name="フローチャート: 判断 171"/>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3" name="フローチャート: 判断 172"/>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74" name="フローチャート: 判断 173"/>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5" name="フローチャート: 判断 174"/>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76" name="フローチャート: 判断 175"/>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2" name="楕円 181"/>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3" name="【橋りょう・トンネル】&#10;有形固定資産減価償却率該当値テキスト"/>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33020</xdr:rowOff>
    </xdr:from>
    <xdr:to>
      <xdr:col>20</xdr:col>
      <xdr:colOff>38100</xdr:colOff>
      <xdr:row>61</xdr:row>
      <xdr:rowOff>134620</xdr:rowOff>
    </xdr:to>
    <xdr:sp macro="" textlink="">
      <xdr:nvSpPr>
        <xdr:cNvPr id="184" name="楕円 183"/>
        <xdr:cNvSpPr/>
      </xdr:nvSpPr>
      <xdr:spPr>
        <a:xfrm>
          <a:off x="3746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102870</xdr:rowOff>
    </xdr:to>
    <xdr:cxnSp macro="">
      <xdr:nvCxnSpPr>
        <xdr:cNvPr id="185" name="直線コネクタ 184"/>
        <xdr:cNvCxnSpPr/>
      </xdr:nvCxnSpPr>
      <xdr:spPr>
        <a:xfrm>
          <a:off x="3797300" y="105422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xdr:rowOff>
    </xdr:from>
    <xdr:to>
      <xdr:col>15</xdr:col>
      <xdr:colOff>101600</xdr:colOff>
      <xdr:row>61</xdr:row>
      <xdr:rowOff>115570</xdr:rowOff>
    </xdr:to>
    <xdr:sp macro="" textlink="">
      <xdr:nvSpPr>
        <xdr:cNvPr id="186" name="楕円 185"/>
        <xdr:cNvSpPr/>
      </xdr:nvSpPr>
      <xdr:spPr>
        <a:xfrm>
          <a:off x="2857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83820</xdr:rowOff>
    </xdr:to>
    <xdr:cxnSp macro="">
      <xdr:nvCxnSpPr>
        <xdr:cNvPr id="187" name="直線コネクタ 186"/>
        <xdr:cNvCxnSpPr/>
      </xdr:nvCxnSpPr>
      <xdr:spPr>
        <a:xfrm>
          <a:off x="2908300" y="10523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168275</xdr:rowOff>
    </xdr:from>
    <xdr:to>
      <xdr:col>10</xdr:col>
      <xdr:colOff>165100</xdr:colOff>
      <xdr:row>61</xdr:row>
      <xdr:rowOff>98425</xdr:rowOff>
    </xdr:to>
    <xdr:sp macro="" textlink="">
      <xdr:nvSpPr>
        <xdr:cNvPr id="188" name="楕円 187"/>
        <xdr:cNvSpPr/>
      </xdr:nvSpPr>
      <xdr:spPr>
        <a:xfrm>
          <a:off x="1968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47625</xdr:rowOff>
    </xdr:from>
    <xdr:to>
      <xdr:col>15</xdr:col>
      <xdr:colOff>50800</xdr:colOff>
      <xdr:row>61</xdr:row>
      <xdr:rowOff>64770</xdr:rowOff>
    </xdr:to>
    <xdr:cxnSp macro="">
      <xdr:nvCxnSpPr>
        <xdr:cNvPr id="189" name="直線コネクタ 188"/>
        <xdr:cNvCxnSpPr/>
      </xdr:nvCxnSpPr>
      <xdr:spPr>
        <a:xfrm>
          <a:off x="2019300" y="105060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0"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1"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2"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193"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125747</xdr:rowOff>
    </xdr:from>
    <xdr:ext cx="405111" cy="259045"/>
    <xdr:sp macro="" textlink="">
      <xdr:nvSpPr>
        <xdr:cNvPr id="194" name="n_1mainValue【橋りょう・トンネル】&#10;有形固定資産減価償却率"/>
        <xdr:cNvSpPr txBox="1"/>
      </xdr:nvSpPr>
      <xdr:spPr>
        <a:xfrm>
          <a:off x="35820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106697</xdr:rowOff>
    </xdr:from>
    <xdr:ext cx="405111" cy="259045"/>
    <xdr:sp macro="" textlink="">
      <xdr:nvSpPr>
        <xdr:cNvPr id="195" name="n_2mainValue【橋りょう・トンネル】&#10;有形固定資産減価償却率"/>
        <xdr:cNvSpPr txBox="1"/>
      </xdr:nvSpPr>
      <xdr:spPr>
        <a:xfrm>
          <a:off x="2705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89552</xdr:rowOff>
    </xdr:from>
    <xdr:ext cx="405111" cy="259045"/>
    <xdr:sp macro="" textlink="">
      <xdr:nvSpPr>
        <xdr:cNvPr id="196" name="n_3mainValue【橋りょう・トンネル】&#10;有形固定資産減価償却率"/>
        <xdr:cNvSpPr txBox="1"/>
      </xdr:nvSpPr>
      <xdr:spPr>
        <a:xfrm>
          <a:off x="1816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18" name="直線コネクタ 217"/>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19"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0" name="直線コネクタ 219"/>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21"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22" name="直線コネクタ 221"/>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23"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24" name="フローチャート: 判断 223"/>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25" name="フローチャート: 判断 224"/>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26" name="フローチャート: 判断 225"/>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27" name="フローチャート: 判断 226"/>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28" name="フローチャート: 判断 227"/>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8439</xdr:rowOff>
    </xdr:from>
    <xdr:to>
      <xdr:col>55</xdr:col>
      <xdr:colOff>50800</xdr:colOff>
      <xdr:row>63</xdr:row>
      <xdr:rowOff>110039</xdr:rowOff>
    </xdr:to>
    <xdr:sp macro="" textlink="">
      <xdr:nvSpPr>
        <xdr:cNvPr id="234" name="楕円 233"/>
        <xdr:cNvSpPr/>
      </xdr:nvSpPr>
      <xdr:spPr>
        <a:xfrm>
          <a:off x="10426700" y="108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94816</xdr:rowOff>
    </xdr:from>
    <xdr:ext cx="534377" cy="259045"/>
    <xdr:sp macro="" textlink="">
      <xdr:nvSpPr>
        <xdr:cNvPr id="235" name="【橋りょう・トンネル】&#10;一人当たり有形固定資産（償却資産）額該当値テキスト"/>
        <xdr:cNvSpPr txBox="1"/>
      </xdr:nvSpPr>
      <xdr:spPr>
        <a:xfrm>
          <a:off x="10515600" y="107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9223</xdr:rowOff>
    </xdr:from>
    <xdr:to>
      <xdr:col>50</xdr:col>
      <xdr:colOff>165100</xdr:colOff>
      <xdr:row>63</xdr:row>
      <xdr:rowOff>110823</xdr:rowOff>
    </xdr:to>
    <xdr:sp macro="" textlink="">
      <xdr:nvSpPr>
        <xdr:cNvPr id="236" name="楕円 235"/>
        <xdr:cNvSpPr/>
      </xdr:nvSpPr>
      <xdr:spPr>
        <a:xfrm>
          <a:off x="9588500" y="108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59239</xdr:rowOff>
    </xdr:from>
    <xdr:to>
      <xdr:col>55</xdr:col>
      <xdr:colOff>0</xdr:colOff>
      <xdr:row>63</xdr:row>
      <xdr:rowOff>60023</xdr:rowOff>
    </xdr:to>
    <xdr:cxnSp macro="">
      <xdr:nvCxnSpPr>
        <xdr:cNvPr id="237" name="直線コネクタ 236"/>
        <xdr:cNvCxnSpPr/>
      </xdr:nvCxnSpPr>
      <xdr:spPr>
        <a:xfrm flipV="1">
          <a:off x="9639300" y="10860589"/>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9987</xdr:rowOff>
    </xdr:from>
    <xdr:to>
      <xdr:col>46</xdr:col>
      <xdr:colOff>38100</xdr:colOff>
      <xdr:row>63</xdr:row>
      <xdr:rowOff>111587</xdr:rowOff>
    </xdr:to>
    <xdr:sp macro="" textlink="">
      <xdr:nvSpPr>
        <xdr:cNvPr id="238" name="楕円 237"/>
        <xdr:cNvSpPr/>
      </xdr:nvSpPr>
      <xdr:spPr>
        <a:xfrm>
          <a:off x="8699500" y="1081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60023</xdr:rowOff>
    </xdr:from>
    <xdr:to>
      <xdr:col>50</xdr:col>
      <xdr:colOff>114300</xdr:colOff>
      <xdr:row>63</xdr:row>
      <xdr:rowOff>60787</xdr:rowOff>
    </xdr:to>
    <xdr:cxnSp macro="">
      <xdr:nvCxnSpPr>
        <xdr:cNvPr id="239" name="直線コネクタ 238"/>
        <xdr:cNvCxnSpPr/>
      </xdr:nvCxnSpPr>
      <xdr:spPr>
        <a:xfrm flipV="1">
          <a:off x="8750300" y="10861373"/>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11247</xdr:rowOff>
    </xdr:from>
    <xdr:to>
      <xdr:col>41</xdr:col>
      <xdr:colOff>101600</xdr:colOff>
      <xdr:row>63</xdr:row>
      <xdr:rowOff>112847</xdr:rowOff>
    </xdr:to>
    <xdr:sp macro="" textlink="">
      <xdr:nvSpPr>
        <xdr:cNvPr id="240" name="楕円 239"/>
        <xdr:cNvSpPr/>
      </xdr:nvSpPr>
      <xdr:spPr>
        <a:xfrm>
          <a:off x="7810500" y="108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60787</xdr:rowOff>
    </xdr:from>
    <xdr:to>
      <xdr:col>45</xdr:col>
      <xdr:colOff>177800</xdr:colOff>
      <xdr:row>63</xdr:row>
      <xdr:rowOff>62047</xdr:rowOff>
    </xdr:to>
    <xdr:cxnSp macro="">
      <xdr:nvCxnSpPr>
        <xdr:cNvPr id="241" name="直線コネクタ 240"/>
        <xdr:cNvCxnSpPr/>
      </xdr:nvCxnSpPr>
      <xdr:spPr>
        <a:xfrm flipV="1">
          <a:off x="7861300" y="10862137"/>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42"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43"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44"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45"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101950</xdr:rowOff>
    </xdr:from>
    <xdr:ext cx="534377" cy="259045"/>
    <xdr:sp macro="" textlink="">
      <xdr:nvSpPr>
        <xdr:cNvPr id="246" name="n_1mainValue【橋りょう・トンネル】&#10;一人当たり有形固定資産（償却資産）額"/>
        <xdr:cNvSpPr txBox="1"/>
      </xdr:nvSpPr>
      <xdr:spPr>
        <a:xfrm>
          <a:off x="9359411" y="109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102714</xdr:rowOff>
    </xdr:from>
    <xdr:ext cx="534377" cy="259045"/>
    <xdr:sp macro="" textlink="">
      <xdr:nvSpPr>
        <xdr:cNvPr id="247" name="n_2mainValue【橋りょう・トンネル】&#10;一人当たり有形固定資産（償却資産）額"/>
        <xdr:cNvSpPr txBox="1"/>
      </xdr:nvSpPr>
      <xdr:spPr>
        <a:xfrm>
          <a:off x="8483111" y="1090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103974</xdr:rowOff>
    </xdr:from>
    <xdr:ext cx="534377" cy="259045"/>
    <xdr:sp macro="" textlink="">
      <xdr:nvSpPr>
        <xdr:cNvPr id="248" name="n_3mainValue【橋りょう・トンネル】&#10;一人当たり有形固定資産（償却資産）額"/>
        <xdr:cNvSpPr txBox="1"/>
      </xdr:nvSpPr>
      <xdr:spPr>
        <a:xfrm>
          <a:off x="7594111" y="1090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74" name="直線コネクタ 273"/>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77"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78" name="直線コネクタ 277"/>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79"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80" name="フローチャート: 判断 279"/>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81" name="フローチャート: 判断 280"/>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82" name="フローチャート: 判断 281"/>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83" name="フローチャート: 判断 282"/>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84" name="フローチャート: 判断 283"/>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1995</xdr:rowOff>
    </xdr:from>
    <xdr:to>
      <xdr:col>24</xdr:col>
      <xdr:colOff>114300</xdr:colOff>
      <xdr:row>85</xdr:row>
      <xdr:rowOff>103595</xdr:rowOff>
    </xdr:to>
    <xdr:sp macro="" textlink="">
      <xdr:nvSpPr>
        <xdr:cNvPr id="290" name="楕円 289"/>
        <xdr:cNvSpPr/>
      </xdr:nvSpPr>
      <xdr:spPr>
        <a:xfrm>
          <a:off x="4584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151872</xdr:rowOff>
    </xdr:from>
    <xdr:ext cx="405111" cy="259045"/>
    <xdr:sp macro="" textlink="">
      <xdr:nvSpPr>
        <xdr:cNvPr id="291" name="【公営住宅】&#10;有形固定資産減価償却率該当値テキスト"/>
        <xdr:cNvSpPr txBox="1"/>
      </xdr:nvSpPr>
      <xdr:spPr>
        <a:xfrm>
          <a:off x="4673600"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292" name="楕円 291"/>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52795</xdr:rowOff>
    </xdr:to>
    <xdr:cxnSp macro="">
      <xdr:nvCxnSpPr>
        <xdr:cNvPr id="293" name="直線コネクタ 292"/>
        <xdr:cNvCxnSpPr/>
      </xdr:nvCxnSpPr>
      <xdr:spPr>
        <a:xfrm>
          <a:off x="3797300" y="1461135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294" name="楕円 293"/>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38100</xdr:rowOff>
    </xdr:to>
    <xdr:cxnSp macro="">
      <xdr:nvCxnSpPr>
        <xdr:cNvPr id="295" name="直線コネクタ 294"/>
        <xdr:cNvCxnSpPr/>
      </xdr:nvCxnSpPr>
      <xdr:spPr>
        <a:xfrm>
          <a:off x="2908300" y="14599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132624</xdr:rowOff>
    </xdr:from>
    <xdr:to>
      <xdr:col>10</xdr:col>
      <xdr:colOff>165100</xdr:colOff>
      <xdr:row>85</xdr:row>
      <xdr:rowOff>62774</xdr:rowOff>
    </xdr:to>
    <xdr:sp macro="" textlink="">
      <xdr:nvSpPr>
        <xdr:cNvPr id="296" name="楕円 295"/>
        <xdr:cNvSpPr/>
      </xdr:nvSpPr>
      <xdr:spPr>
        <a:xfrm>
          <a:off x="1968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11974</xdr:rowOff>
    </xdr:from>
    <xdr:to>
      <xdr:col>15</xdr:col>
      <xdr:colOff>50800</xdr:colOff>
      <xdr:row>85</xdr:row>
      <xdr:rowOff>26670</xdr:rowOff>
    </xdr:to>
    <xdr:cxnSp macro="">
      <xdr:nvCxnSpPr>
        <xdr:cNvPr id="297" name="直線コネクタ 296"/>
        <xdr:cNvCxnSpPr/>
      </xdr:nvCxnSpPr>
      <xdr:spPr>
        <a:xfrm>
          <a:off x="2019300" y="1458522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298"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299"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00"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01"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80027</xdr:rowOff>
    </xdr:from>
    <xdr:ext cx="405111" cy="259045"/>
    <xdr:sp macro="" textlink="">
      <xdr:nvSpPr>
        <xdr:cNvPr id="302" name="n_1mainValue【公営住宅】&#10;有形固定資産減価償却率"/>
        <xdr:cNvSpPr txBox="1"/>
      </xdr:nvSpPr>
      <xdr:spPr>
        <a:xfrm>
          <a:off x="3582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303" name="n_2mainValue【公営住宅】&#10;有形固定資産減価償却率"/>
        <xdr:cNvSpPr txBox="1"/>
      </xdr:nvSpPr>
      <xdr:spPr>
        <a:xfrm>
          <a:off x="2705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53901</xdr:rowOff>
    </xdr:from>
    <xdr:ext cx="405111" cy="259045"/>
    <xdr:sp macro="" textlink="">
      <xdr:nvSpPr>
        <xdr:cNvPr id="304" name="n_3mainValue【公営住宅】&#10;有形固定資産減価償却率"/>
        <xdr:cNvSpPr txBox="1"/>
      </xdr:nvSpPr>
      <xdr:spPr>
        <a:xfrm>
          <a:off x="1816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26" name="直線コネクタ 325"/>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27"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28" name="直線コネクタ 327"/>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29"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30" name="直線コネクタ 329"/>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31"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32" name="フローチャート: 判断 331"/>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33" name="フローチャート: 判断 332"/>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34" name="フローチャート: 判断 333"/>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35" name="フローチャート: 判断 334"/>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36" name="フローチャート: 判断 335"/>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22504</xdr:rowOff>
    </xdr:from>
    <xdr:to>
      <xdr:col>55</xdr:col>
      <xdr:colOff>50800</xdr:colOff>
      <xdr:row>85</xdr:row>
      <xdr:rowOff>124104</xdr:rowOff>
    </xdr:to>
    <xdr:sp macro="" textlink="">
      <xdr:nvSpPr>
        <xdr:cNvPr id="342" name="楕円 341"/>
        <xdr:cNvSpPr/>
      </xdr:nvSpPr>
      <xdr:spPr>
        <a:xfrm>
          <a:off x="10426700" y="145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931</xdr:rowOff>
    </xdr:from>
    <xdr:ext cx="469744" cy="259045"/>
    <xdr:sp macro="" textlink="">
      <xdr:nvSpPr>
        <xdr:cNvPr id="343" name="【公営住宅】&#10;一人当たり面積該当値テキスト"/>
        <xdr:cNvSpPr txBox="1"/>
      </xdr:nvSpPr>
      <xdr:spPr>
        <a:xfrm>
          <a:off x="10515600" y="1457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20219</xdr:rowOff>
    </xdr:from>
    <xdr:to>
      <xdr:col>50</xdr:col>
      <xdr:colOff>165100</xdr:colOff>
      <xdr:row>85</xdr:row>
      <xdr:rowOff>121819</xdr:rowOff>
    </xdr:to>
    <xdr:sp macro="" textlink="">
      <xdr:nvSpPr>
        <xdr:cNvPr id="344" name="楕円 343"/>
        <xdr:cNvSpPr/>
      </xdr:nvSpPr>
      <xdr:spPr>
        <a:xfrm>
          <a:off x="9588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71019</xdr:rowOff>
    </xdr:from>
    <xdr:to>
      <xdr:col>55</xdr:col>
      <xdr:colOff>0</xdr:colOff>
      <xdr:row>85</xdr:row>
      <xdr:rowOff>73304</xdr:rowOff>
    </xdr:to>
    <xdr:cxnSp macro="">
      <xdr:nvCxnSpPr>
        <xdr:cNvPr id="345" name="直線コネクタ 344"/>
        <xdr:cNvCxnSpPr/>
      </xdr:nvCxnSpPr>
      <xdr:spPr>
        <a:xfrm>
          <a:off x="9639300" y="1464426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19304</xdr:rowOff>
    </xdr:from>
    <xdr:to>
      <xdr:col>46</xdr:col>
      <xdr:colOff>38100</xdr:colOff>
      <xdr:row>85</xdr:row>
      <xdr:rowOff>120904</xdr:rowOff>
    </xdr:to>
    <xdr:sp macro="" textlink="">
      <xdr:nvSpPr>
        <xdr:cNvPr id="346" name="楕円 345"/>
        <xdr:cNvSpPr/>
      </xdr:nvSpPr>
      <xdr:spPr>
        <a:xfrm>
          <a:off x="8699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70104</xdr:rowOff>
    </xdr:from>
    <xdr:to>
      <xdr:col>50</xdr:col>
      <xdr:colOff>114300</xdr:colOff>
      <xdr:row>85</xdr:row>
      <xdr:rowOff>71019</xdr:rowOff>
    </xdr:to>
    <xdr:cxnSp macro="">
      <xdr:nvCxnSpPr>
        <xdr:cNvPr id="347" name="直線コネクタ 346"/>
        <xdr:cNvCxnSpPr/>
      </xdr:nvCxnSpPr>
      <xdr:spPr>
        <a:xfrm>
          <a:off x="8750300" y="146433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20219</xdr:rowOff>
    </xdr:from>
    <xdr:to>
      <xdr:col>41</xdr:col>
      <xdr:colOff>101600</xdr:colOff>
      <xdr:row>85</xdr:row>
      <xdr:rowOff>121819</xdr:rowOff>
    </xdr:to>
    <xdr:sp macro="" textlink="">
      <xdr:nvSpPr>
        <xdr:cNvPr id="348" name="楕円 347"/>
        <xdr:cNvSpPr/>
      </xdr:nvSpPr>
      <xdr:spPr>
        <a:xfrm>
          <a:off x="7810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70104</xdr:rowOff>
    </xdr:from>
    <xdr:to>
      <xdr:col>45</xdr:col>
      <xdr:colOff>177800</xdr:colOff>
      <xdr:row>85</xdr:row>
      <xdr:rowOff>71019</xdr:rowOff>
    </xdr:to>
    <xdr:cxnSp macro="">
      <xdr:nvCxnSpPr>
        <xdr:cNvPr id="349" name="直線コネクタ 348"/>
        <xdr:cNvCxnSpPr/>
      </xdr:nvCxnSpPr>
      <xdr:spPr>
        <a:xfrm flipV="1">
          <a:off x="7861300" y="146433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50"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51"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52"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53"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112946</xdr:rowOff>
    </xdr:from>
    <xdr:ext cx="469744" cy="259045"/>
    <xdr:sp macro="" textlink="">
      <xdr:nvSpPr>
        <xdr:cNvPr id="354" name="n_1mainValue【公営住宅】&#10;一人当たり面積"/>
        <xdr:cNvSpPr txBox="1"/>
      </xdr:nvSpPr>
      <xdr:spPr>
        <a:xfrm>
          <a:off x="93917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112031</xdr:rowOff>
    </xdr:from>
    <xdr:ext cx="469744" cy="259045"/>
    <xdr:sp macro="" textlink="">
      <xdr:nvSpPr>
        <xdr:cNvPr id="355" name="n_2mainValue【公営住宅】&#10;一人当たり面積"/>
        <xdr:cNvSpPr txBox="1"/>
      </xdr:nvSpPr>
      <xdr:spPr>
        <a:xfrm>
          <a:off x="8515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112946</xdr:rowOff>
    </xdr:from>
    <xdr:ext cx="469744" cy="259045"/>
    <xdr:sp macro="" textlink="">
      <xdr:nvSpPr>
        <xdr:cNvPr id="356" name="n_3mainValue【公営住宅】&#10;一人当たり面積"/>
        <xdr:cNvSpPr txBox="1"/>
      </xdr:nvSpPr>
      <xdr:spPr>
        <a:xfrm>
          <a:off x="76264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97" name="直線コネクタ 396"/>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98"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9" name="直線コネクタ 398"/>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00"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01" name="直線コネクタ 40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02"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03" name="フローチャート: 判断 402"/>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04" name="フローチャート: 判断 403"/>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05" name="フローチャート: 判断 404"/>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06" name="フローチャート: 判断 405"/>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07" name="フローチャート: 判断 406"/>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13" name="楕円 412"/>
        <xdr:cNvSpPr/>
      </xdr:nvSpPr>
      <xdr:spPr>
        <a:xfrm>
          <a:off x="16268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166387</xdr:rowOff>
    </xdr:from>
    <xdr:ext cx="405111" cy="259045"/>
    <xdr:sp macro="" textlink="">
      <xdr:nvSpPr>
        <xdr:cNvPr id="414" name="【認定こども園・幼稚園・保育所】&#10;有形固定資産減価償却率該当値テキスト"/>
        <xdr:cNvSpPr txBox="1"/>
      </xdr:nvSpPr>
      <xdr:spPr>
        <a:xfrm>
          <a:off x="16357600"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415" name="楕円 414"/>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22860</xdr:rowOff>
    </xdr:from>
    <xdr:to>
      <xdr:col>85</xdr:col>
      <xdr:colOff>127000</xdr:colOff>
      <xdr:row>38</xdr:row>
      <xdr:rowOff>137160</xdr:rowOff>
    </xdr:to>
    <xdr:cxnSp macro="">
      <xdr:nvCxnSpPr>
        <xdr:cNvPr id="416" name="直線コネクタ 415"/>
        <xdr:cNvCxnSpPr/>
      </xdr:nvCxnSpPr>
      <xdr:spPr>
        <a:xfrm flipV="1">
          <a:off x="15481300" y="6537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132080</xdr:rowOff>
    </xdr:from>
    <xdr:to>
      <xdr:col>76</xdr:col>
      <xdr:colOff>165100</xdr:colOff>
      <xdr:row>38</xdr:row>
      <xdr:rowOff>62230</xdr:rowOff>
    </xdr:to>
    <xdr:sp macro="" textlink="">
      <xdr:nvSpPr>
        <xdr:cNvPr id="417" name="楕円 416"/>
        <xdr:cNvSpPr/>
      </xdr:nvSpPr>
      <xdr:spPr>
        <a:xfrm>
          <a:off x="14541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xdr:rowOff>
    </xdr:from>
    <xdr:to>
      <xdr:col>81</xdr:col>
      <xdr:colOff>50800</xdr:colOff>
      <xdr:row>38</xdr:row>
      <xdr:rowOff>137160</xdr:rowOff>
    </xdr:to>
    <xdr:cxnSp macro="">
      <xdr:nvCxnSpPr>
        <xdr:cNvPr id="418" name="直線コネクタ 417"/>
        <xdr:cNvCxnSpPr/>
      </xdr:nvCxnSpPr>
      <xdr:spPr>
        <a:xfrm>
          <a:off x="14592300" y="65265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19" name="楕円 418"/>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38</xdr:row>
      <xdr:rowOff>11430</xdr:rowOff>
    </xdr:to>
    <xdr:cxnSp macro="">
      <xdr:nvCxnSpPr>
        <xdr:cNvPr id="420" name="直線コネクタ 419"/>
        <xdr:cNvCxnSpPr/>
      </xdr:nvCxnSpPr>
      <xdr:spPr>
        <a:xfrm>
          <a:off x="13703300" y="64236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2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2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23" name="n_3aveValue【認定こども園・幼稚園・保育所】&#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2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7637</xdr:rowOff>
    </xdr:from>
    <xdr:ext cx="405111" cy="259045"/>
    <xdr:sp macro="" textlink="">
      <xdr:nvSpPr>
        <xdr:cNvPr id="425" name="n_1mainValue【認定こども園・幼稚園・保育所】&#10;有形固定資産減価償却率"/>
        <xdr:cNvSpPr txBox="1"/>
      </xdr:nvSpPr>
      <xdr:spPr>
        <a:xfrm>
          <a:off x="15266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53357</xdr:rowOff>
    </xdr:from>
    <xdr:ext cx="405111" cy="259045"/>
    <xdr:sp macro="" textlink="">
      <xdr:nvSpPr>
        <xdr:cNvPr id="426" name="n_2mainValue【認定こども園・幼稚園・保育所】&#10;有形固定資産減価償却率"/>
        <xdr:cNvSpPr txBox="1"/>
      </xdr:nvSpPr>
      <xdr:spPr>
        <a:xfrm>
          <a:off x="14389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27" name="n_3main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9" name="テキスト ボックス 4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1" name="テキスト ボックス 44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3" name="テキスト ボックス 44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5" name="テキスト ボックス 44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49" name="直線コネクタ 448"/>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5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51" name="直線コネクタ 45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52"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53" name="直線コネクタ 452"/>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54"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55" name="フローチャート: 判断 454"/>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56" name="フローチャート: 判断 455"/>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57" name="フローチャート: 判断 456"/>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58" name="フローチャート: 判断 457"/>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59" name="フローチャート: 判断 458"/>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135128</xdr:rowOff>
    </xdr:from>
    <xdr:to>
      <xdr:col>116</xdr:col>
      <xdr:colOff>114300</xdr:colOff>
      <xdr:row>35</xdr:row>
      <xdr:rowOff>65278</xdr:rowOff>
    </xdr:to>
    <xdr:sp macro="" textlink="">
      <xdr:nvSpPr>
        <xdr:cNvPr id="465" name="楕円 464"/>
        <xdr:cNvSpPr/>
      </xdr:nvSpPr>
      <xdr:spPr>
        <a:xfrm>
          <a:off x="22110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158005</xdr:rowOff>
    </xdr:from>
    <xdr:ext cx="469744" cy="259045"/>
    <xdr:sp macro="" textlink="">
      <xdr:nvSpPr>
        <xdr:cNvPr id="466" name="【認定こども園・幼稚園・保育所】&#10;一人当たり面積該当値テキスト"/>
        <xdr:cNvSpPr txBox="1"/>
      </xdr:nvSpPr>
      <xdr:spPr>
        <a:xfrm>
          <a:off x="22199600" y="58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93980</xdr:rowOff>
    </xdr:from>
    <xdr:to>
      <xdr:col>112</xdr:col>
      <xdr:colOff>38100</xdr:colOff>
      <xdr:row>35</xdr:row>
      <xdr:rowOff>24130</xdr:rowOff>
    </xdr:to>
    <xdr:sp macro="" textlink="">
      <xdr:nvSpPr>
        <xdr:cNvPr id="467" name="楕円 466"/>
        <xdr:cNvSpPr/>
      </xdr:nvSpPr>
      <xdr:spPr>
        <a:xfrm>
          <a:off x="2127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144780</xdr:rowOff>
    </xdr:from>
    <xdr:to>
      <xdr:col>116</xdr:col>
      <xdr:colOff>63500</xdr:colOff>
      <xdr:row>35</xdr:row>
      <xdr:rowOff>14478</xdr:rowOff>
    </xdr:to>
    <xdr:cxnSp macro="">
      <xdr:nvCxnSpPr>
        <xdr:cNvPr id="468" name="直線コネクタ 467"/>
        <xdr:cNvCxnSpPr/>
      </xdr:nvCxnSpPr>
      <xdr:spPr>
        <a:xfrm>
          <a:off x="21323300" y="59740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98552</xdr:rowOff>
    </xdr:from>
    <xdr:to>
      <xdr:col>107</xdr:col>
      <xdr:colOff>101600</xdr:colOff>
      <xdr:row>35</xdr:row>
      <xdr:rowOff>28702</xdr:rowOff>
    </xdr:to>
    <xdr:sp macro="" textlink="">
      <xdr:nvSpPr>
        <xdr:cNvPr id="469" name="楕円 468"/>
        <xdr:cNvSpPr/>
      </xdr:nvSpPr>
      <xdr:spPr>
        <a:xfrm>
          <a:off x="20383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144780</xdr:rowOff>
    </xdr:from>
    <xdr:to>
      <xdr:col>111</xdr:col>
      <xdr:colOff>177800</xdr:colOff>
      <xdr:row>34</xdr:row>
      <xdr:rowOff>149352</xdr:rowOff>
    </xdr:to>
    <xdr:cxnSp macro="">
      <xdr:nvCxnSpPr>
        <xdr:cNvPr id="470" name="直線コネクタ 469"/>
        <xdr:cNvCxnSpPr/>
      </xdr:nvCxnSpPr>
      <xdr:spPr>
        <a:xfrm flipV="1">
          <a:off x="20434300" y="5974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34544</xdr:rowOff>
    </xdr:from>
    <xdr:to>
      <xdr:col>102</xdr:col>
      <xdr:colOff>165100</xdr:colOff>
      <xdr:row>34</xdr:row>
      <xdr:rowOff>136144</xdr:rowOff>
    </xdr:to>
    <xdr:sp macro="" textlink="">
      <xdr:nvSpPr>
        <xdr:cNvPr id="471" name="楕円 470"/>
        <xdr:cNvSpPr/>
      </xdr:nvSpPr>
      <xdr:spPr>
        <a:xfrm>
          <a:off x="19494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85344</xdr:rowOff>
    </xdr:from>
    <xdr:to>
      <xdr:col>107</xdr:col>
      <xdr:colOff>50800</xdr:colOff>
      <xdr:row>34</xdr:row>
      <xdr:rowOff>149352</xdr:rowOff>
    </xdr:to>
    <xdr:cxnSp macro="">
      <xdr:nvCxnSpPr>
        <xdr:cNvPr id="472" name="直線コネクタ 471"/>
        <xdr:cNvCxnSpPr/>
      </xdr:nvCxnSpPr>
      <xdr:spPr>
        <a:xfrm>
          <a:off x="19545300" y="5914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73"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74"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75"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76"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40657</xdr:rowOff>
    </xdr:from>
    <xdr:ext cx="469744" cy="259045"/>
    <xdr:sp macro="" textlink="">
      <xdr:nvSpPr>
        <xdr:cNvPr id="477" name="n_1mainValue【認定こども園・幼稚園・保育所】&#10;一人当たり面積"/>
        <xdr:cNvSpPr txBox="1"/>
      </xdr:nvSpPr>
      <xdr:spPr>
        <a:xfrm>
          <a:off x="210757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45229</xdr:rowOff>
    </xdr:from>
    <xdr:ext cx="469744" cy="259045"/>
    <xdr:sp macro="" textlink="">
      <xdr:nvSpPr>
        <xdr:cNvPr id="478" name="n_2mainValue【認定こども園・幼稚園・保育所】&#10;一人当たり面積"/>
        <xdr:cNvSpPr txBox="1"/>
      </xdr:nvSpPr>
      <xdr:spPr>
        <a:xfrm>
          <a:off x="20199427" y="57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152671</xdr:rowOff>
    </xdr:from>
    <xdr:ext cx="469744" cy="259045"/>
    <xdr:sp macro="" textlink="">
      <xdr:nvSpPr>
        <xdr:cNvPr id="479" name="n_3mainValue【認定こども園・幼稚園・保育所】&#10;一人当たり面積"/>
        <xdr:cNvSpPr txBox="1"/>
      </xdr:nvSpPr>
      <xdr:spPr>
        <a:xfrm>
          <a:off x="19310427" y="563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2" name="テキスト ボックス 49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2" name="テキスト ボックス 50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06" name="直線コネクタ 505"/>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07"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08" name="直線コネクタ 507"/>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09"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10" name="直線コネクタ 509"/>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11"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12" name="フローチャート: 判断 511"/>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13" name="フローチャート: 判断 512"/>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14" name="フローチャート: 判断 513"/>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15" name="フローチャート: 判断 514"/>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16" name="フローチャート: 判断 515"/>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61867</xdr:rowOff>
    </xdr:from>
    <xdr:to>
      <xdr:col>85</xdr:col>
      <xdr:colOff>177800</xdr:colOff>
      <xdr:row>57</xdr:row>
      <xdr:rowOff>163467</xdr:rowOff>
    </xdr:to>
    <xdr:sp macro="" textlink="">
      <xdr:nvSpPr>
        <xdr:cNvPr id="522" name="楕円 521"/>
        <xdr:cNvSpPr/>
      </xdr:nvSpPr>
      <xdr:spPr>
        <a:xfrm>
          <a:off x="162687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84744</xdr:rowOff>
    </xdr:from>
    <xdr:ext cx="405111" cy="259045"/>
    <xdr:sp macro="" textlink="">
      <xdr:nvSpPr>
        <xdr:cNvPr id="523" name="【学校施設】&#10;有形固定資産減価償却率該当値テキスト"/>
        <xdr:cNvSpPr txBox="1"/>
      </xdr:nvSpPr>
      <xdr:spPr>
        <a:xfrm>
          <a:off x="16357600" y="968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37374</xdr:rowOff>
    </xdr:from>
    <xdr:to>
      <xdr:col>81</xdr:col>
      <xdr:colOff>101600</xdr:colOff>
      <xdr:row>56</xdr:row>
      <xdr:rowOff>138974</xdr:rowOff>
    </xdr:to>
    <xdr:sp macro="" textlink="">
      <xdr:nvSpPr>
        <xdr:cNvPr id="524" name="楕円 523"/>
        <xdr:cNvSpPr/>
      </xdr:nvSpPr>
      <xdr:spPr>
        <a:xfrm>
          <a:off x="15430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88174</xdr:rowOff>
    </xdr:from>
    <xdr:to>
      <xdr:col>85</xdr:col>
      <xdr:colOff>127000</xdr:colOff>
      <xdr:row>57</xdr:row>
      <xdr:rowOff>112667</xdr:rowOff>
    </xdr:to>
    <xdr:cxnSp macro="">
      <xdr:nvCxnSpPr>
        <xdr:cNvPr id="525" name="直線コネクタ 524"/>
        <xdr:cNvCxnSpPr/>
      </xdr:nvCxnSpPr>
      <xdr:spPr>
        <a:xfrm>
          <a:off x="15481300" y="968937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171269</xdr:rowOff>
    </xdr:from>
    <xdr:to>
      <xdr:col>76</xdr:col>
      <xdr:colOff>165100</xdr:colOff>
      <xdr:row>57</xdr:row>
      <xdr:rowOff>101419</xdr:rowOff>
    </xdr:to>
    <xdr:sp macro="" textlink="">
      <xdr:nvSpPr>
        <xdr:cNvPr id="526" name="楕円 525"/>
        <xdr:cNvSpPr/>
      </xdr:nvSpPr>
      <xdr:spPr>
        <a:xfrm>
          <a:off x="14541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88174</xdr:rowOff>
    </xdr:from>
    <xdr:to>
      <xdr:col>81</xdr:col>
      <xdr:colOff>50800</xdr:colOff>
      <xdr:row>57</xdr:row>
      <xdr:rowOff>50619</xdr:rowOff>
    </xdr:to>
    <xdr:cxnSp macro="">
      <xdr:nvCxnSpPr>
        <xdr:cNvPr id="527" name="直線コネクタ 526"/>
        <xdr:cNvCxnSpPr/>
      </xdr:nvCxnSpPr>
      <xdr:spPr>
        <a:xfrm flipV="1">
          <a:off x="14592300" y="9689374"/>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148409</xdr:rowOff>
    </xdr:from>
    <xdr:to>
      <xdr:col>72</xdr:col>
      <xdr:colOff>38100</xdr:colOff>
      <xdr:row>57</xdr:row>
      <xdr:rowOff>78559</xdr:rowOff>
    </xdr:to>
    <xdr:sp macro="" textlink="">
      <xdr:nvSpPr>
        <xdr:cNvPr id="528" name="楕円 527"/>
        <xdr:cNvSpPr/>
      </xdr:nvSpPr>
      <xdr:spPr>
        <a:xfrm>
          <a:off x="13652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27759</xdr:rowOff>
    </xdr:from>
    <xdr:to>
      <xdr:col>76</xdr:col>
      <xdr:colOff>114300</xdr:colOff>
      <xdr:row>57</xdr:row>
      <xdr:rowOff>50619</xdr:rowOff>
    </xdr:to>
    <xdr:cxnSp macro="">
      <xdr:nvCxnSpPr>
        <xdr:cNvPr id="529" name="直線コネクタ 528"/>
        <xdr:cNvCxnSpPr/>
      </xdr:nvCxnSpPr>
      <xdr:spPr>
        <a:xfrm>
          <a:off x="13703300" y="98004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30"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31"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32"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33"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155501</xdr:rowOff>
    </xdr:from>
    <xdr:ext cx="405111" cy="259045"/>
    <xdr:sp macro="" textlink="">
      <xdr:nvSpPr>
        <xdr:cNvPr id="534" name="n_1mainValue【学校施設】&#10;有形固定資産減価償却率"/>
        <xdr:cNvSpPr txBox="1"/>
      </xdr:nvSpPr>
      <xdr:spPr>
        <a:xfrm>
          <a:off x="152660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117946</xdr:rowOff>
    </xdr:from>
    <xdr:ext cx="405111" cy="259045"/>
    <xdr:sp macro="" textlink="">
      <xdr:nvSpPr>
        <xdr:cNvPr id="535" name="n_2mainValue【学校施設】&#10;有形固定資産減価償却率"/>
        <xdr:cNvSpPr txBox="1"/>
      </xdr:nvSpPr>
      <xdr:spPr>
        <a:xfrm>
          <a:off x="143897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95086</xdr:rowOff>
    </xdr:from>
    <xdr:ext cx="405111" cy="259045"/>
    <xdr:sp macro="" textlink="">
      <xdr:nvSpPr>
        <xdr:cNvPr id="536" name="n_3mainValue【学校施設】&#10;有形固定資産減価償却率"/>
        <xdr:cNvSpPr txBox="1"/>
      </xdr:nvSpPr>
      <xdr:spPr>
        <a:xfrm>
          <a:off x="13500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2" name="テキスト ボックス 55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4" name="テキスト ボックス 55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6" name="テキスト ボックス 55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60" name="直線コネクタ 559"/>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61"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62" name="直線コネクタ 561"/>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63"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64" name="直線コネクタ 563"/>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65"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66" name="フローチャート: 判断 565"/>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67" name="フローチャート: 判断 566"/>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68" name="フローチャート: 判断 567"/>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69" name="フローチャート: 判断 568"/>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70" name="フローチャート: 判断 569"/>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62433</xdr:rowOff>
    </xdr:from>
    <xdr:to>
      <xdr:col>116</xdr:col>
      <xdr:colOff>114300</xdr:colOff>
      <xdr:row>63</xdr:row>
      <xdr:rowOff>164033</xdr:rowOff>
    </xdr:to>
    <xdr:sp macro="" textlink="">
      <xdr:nvSpPr>
        <xdr:cNvPr id="576" name="楕円 575"/>
        <xdr:cNvSpPr/>
      </xdr:nvSpPr>
      <xdr:spPr>
        <a:xfrm>
          <a:off x="22110700" y="108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21810</xdr:rowOff>
    </xdr:from>
    <xdr:ext cx="469744" cy="259045"/>
    <xdr:sp macro="" textlink="">
      <xdr:nvSpPr>
        <xdr:cNvPr id="577" name="【学校施設】&#10;一人当たり面積該当値テキスト"/>
        <xdr:cNvSpPr txBox="1"/>
      </xdr:nvSpPr>
      <xdr:spPr>
        <a:xfrm>
          <a:off x="22199600" y="1065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63347</xdr:rowOff>
    </xdr:from>
    <xdr:to>
      <xdr:col>112</xdr:col>
      <xdr:colOff>38100</xdr:colOff>
      <xdr:row>63</xdr:row>
      <xdr:rowOff>164947</xdr:rowOff>
    </xdr:to>
    <xdr:sp macro="" textlink="">
      <xdr:nvSpPr>
        <xdr:cNvPr id="578" name="楕円 577"/>
        <xdr:cNvSpPr/>
      </xdr:nvSpPr>
      <xdr:spPr>
        <a:xfrm>
          <a:off x="21272500" y="108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113233</xdr:rowOff>
    </xdr:from>
    <xdr:to>
      <xdr:col>116</xdr:col>
      <xdr:colOff>63500</xdr:colOff>
      <xdr:row>63</xdr:row>
      <xdr:rowOff>114147</xdr:rowOff>
    </xdr:to>
    <xdr:cxnSp macro="">
      <xdr:nvCxnSpPr>
        <xdr:cNvPr id="579" name="直線コネクタ 578"/>
        <xdr:cNvCxnSpPr/>
      </xdr:nvCxnSpPr>
      <xdr:spPr>
        <a:xfrm flipV="1">
          <a:off x="21323300" y="1091458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64338</xdr:rowOff>
    </xdr:from>
    <xdr:to>
      <xdr:col>107</xdr:col>
      <xdr:colOff>101600</xdr:colOff>
      <xdr:row>63</xdr:row>
      <xdr:rowOff>165938</xdr:rowOff>
    </xdr:to>
    <xdr:sp macro="" textlink="">
      <xdr:nvSpPr>
        <xdr:cNvPr id="580" name="楕円 579"/>
        <xdr:cNvSpPr/>
      </xdr:nvSpPr>
      <xdr:spPr>
        <a:xfrm>
          <a:off x="20383500" y="1086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114147</xdr:rowOff>
    </xdr:from>
    <xdr:to>
      <xdr:col>111</xdr:col>
      <xdr:colOff>177800</xdr:colOff>
      <xdr:row>63</xdr:row>
      <xdr:rowOff>115138</xdr:rowOff>
    </xdr:to>
    <xdr:cxnSp macro="">
      <xdr:nvCxnSpPr>
        <xdr:cNvPr id="581" name="直線コネクタ 580"/>
        <xdr:cNvCxnSpPr/>
      </xdr:nvCxnSpPr>
      <xdr:spPr>
        <a:xfrm flipV="1">
          <a:off x="20434300" y="1091549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65557</xdr:rowOff>
    </xdr:from>
    <xdr:to>
      <xdr:col>102</xdr:col>
      <xdr:colOff>165100</xdr:colOff>
      <xdr:row>63</xdr:row>
      <xdr:rowOff>167157</xdr:rowOff>
    </xdr:to>
    <xdr:sp macro="" textlink="">
      <xdr:nvSpPr>
        <xdr:cNvPr id="582" name="楕円 581"/>
        <xdr:cNvSpPr/>
      </xdr:nvSpPr>
      <xdr:spPr>
        <a:xfrm>
          <a:off x="19494500" y="108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115138</xdr:rowOff>
    </xdr:from>
    <xdr:to>
      <xdr:col>107</xdr:col>
      <xdr:colOff>50800</xdr:colOff>
      <xdr:row>63</xdr:row>
      <xdr:rowOff>116357</xdr:rowOff>
    </xdr:to>
    <xdr:cxnSp macro="">
      <xdr:nvCxnSpPr>
        <xdr:cNvPr id="583" name="直線コネクタ 582"/>
        <xdr:cNvCxnSpPr/>
      </xdr:nvCxnSpPr>
      <xdr:spPr>
        <a:xfrm flipV="1">
          <a:off x="19545300" y="10916488"/>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584"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585"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586"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587"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10024</xdr:rowOff>
    </xdr:from>
    <xdr:ext cx="469744" cy="259045"/>
    <xdr:sp macro="" textlink="">
      <xdr:nvSpPr>
        <xdr:cNvPr id="588" name="n_1mainValue【学校施設】&#10;一人当たり面積"/>
        <xdr:cNvSpPr txBox="1"/>
      </xdr:nvSpPr>
      <xdr:spPr>
        <a:xfrm>
          <a:off x="21075727" y="1063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11015</xdr:rowOff>
    </xdr:from>
    <xdr:ext cx="469744" cy="259045"/>
    <xdr:sp macro="" textlink="">
      <xdr:nvSpPr>
        <xdr:cNvPr id="589" name="n_2mainValue【学校施設】&#10;一人当たり面積"/>
        <xdr:cNvSpPr txBox="1"/>
      </xdr:nvSpPr>
      <xdr:spPr>
        <a:xfrm>
          <a:off x="20199427" y="106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12234</xdr:rowOff>
    </xdr:from>
    <xdr:ext cx="469744" cy="259045"/>
    <xdr:sp macro="" textlink="">
      <xdr:nvSpPr>
        <xdr:cNvPr id="590" name="n_3mainValue【学校施設】&#10;一人当たり面積"/>
        <xdr:cNvSpPr txBox="1"/>
      </xdr:nvSpPr>
      <xdr:spPr>
        <a:xfrm>
          <a:off x="19310427" y="106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15" name="直線コネクタ 61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7" name="直線コネクタ 61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1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19" name="直線コネクタ 61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20" name="【児童館】&#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21" name="フローチャート: 判断 62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22" name="フローチャート: 判断 62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23" name="フローチャート: 判断 62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24" name="フローチャート: 判断 62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25" name="フローチャート: 判断 62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31" name="楕円 630"/>
        <xdr:cNvSpPr/>
      </xdr:nvSpPr>
      <xdr:spPr>
        <a:xfrm>
          <a:off x="16268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42563</xdr:rowOff>
    </xdr:from>
    <xdr:ext cx="405111" cy="259045"/>
    <xdr:sp macro="" textlink="">
      <xdr:nvSpPr>
        <xdr:cNvPr id="632" name="【児童館】&#10;有形固定資産減価償却率該当値テキスト"/>
        <xdr:cNvSpPr txBox="1"/>
      </xdr:nvSpPr>
      <xdr:spPr>
        <a:xfrm>
          <a:off x="163576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122555</xdr:rowOff>
    </xdr:from>
    <xdr:to>
      <xdr:col>81</xdr:col>
      <xdr:colOff>101600</xdr:colOff>
      <xdr:row>82</xdr:row>
      <xdr:rowOff>52705</xdr:rowOff>
    </xdr:to>
    <xdr:sp macro="" textlink="">
      <xdr:nvSpPr>
        <xdr:cNvPr id="633" name="楕円 632"/>
        <xdr:cNvSpPr/>
      </xdr:nvSpPr>
      <xdr:spPr>
        <a:xfrm>
          <a:off x="15430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xdr:rowOff>
    </xdr:from>
    <xdr:to>
      <xdr:col>85</xdr:col>
      <xdr:colOff>127000</xdr:colOff>
      <xdr:row>82</xdr:row>
      <xdr:rowOff>70486</xdr:rowOff>
    </xdr:to>
    <xdr:cxnSp macro="">
      <xdr:nvCxnSpPr>
        <xdr:cNvPr id="634" name="直線コネクタ 633"/>
        <xdr:cNvCxnSpPr/>
      </xdr:nvCxnSpPr>
      <xdr:spPr>
        <a:xfrm>
          <a:off x="15481300" y="1406080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53975</xdr:rowOff>
    </xdr:from>
    <xdr:to>
      <xdr:col>76</xdr:col>
      <xdr:colOff>165100</xdr:colOff>
      <xdr:row>81</xdr:row>
      <xdr:rowOff>155575</xdr:rowOff>
    </xdr:to>
    <xdr:sp macro="" textlink="">
      <xdr:nvSpPr>
        <xdr:cNvPr id="635" name="楕円 634"/>
        <xdr:cNvSpPr/>
      </xdr:nvSpPr>
      <xdr:spPr>
        <a:xfrm>
          <a:off x="14541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104775</xdr:rowOff>
    </xdr:from>
    <xdr:to>
      <xdr:col>81</xdr:col>
      <xdr:colOff>50800</xdr:colOff>
      <xdr:row>82</xdr:row>
      <xdr:rowOff>1905</xdr:rowOff>
    </xdr:to>
    <xdr:cxnSp macro="">
      <xdr:nvCxnSpPr>
        <xdr:cNvPr id="636" name="直線コネクタ 635"/>
        <xdr:cNvCxnSpPr/>
      </xdr:nvCxnSpPr>
      <xdr:spPr>
        <a:xfrm>
          <a:off x="14592300" y="139922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156845</xdr:rowOff>
    </xdr:from>
    <xdr:to>
      <xdr:col>72</xdr:col>
      <xdr:colOff>38100</xdr:colOff>
      <xdr:row>81</xdr:row>
      <xdr:rowOff>86995</xdr:rowOff>
    </xdr:to>
    <xdr:sp macro="" textlink="">
      <xdr:nvSpPr>
        <xdr:cNvPr id="637" name="楕円 636"/>
        <xdr:cNvSpPr/>
      </xdr:nvSpPr>
      <xdr:spPr>
        <a:xfrm>
          <a:off x="13652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36195</xdr:rowOff>
    </xdr:from>
    <xdr:to>
      <xdr:col>76</xdr:col>
      <xdr:colOff>114300</xdr:colOff>
      <xdr:row>81</xdr:row>
      <xdr:rowOff>104775</xdr:rowOff>
    </xdr:to>
    <xdr:cxnSp macro="">
      <xdr:nvCxnSpPr>
        <xdr:cNvPr id="638" name="直線コネクタ 637"/>
        <xdr:cNvCxnSpPr/>
      </xdr:nvCxnSpPr>
      <xdr:spPr>
        <a:xfrm>
          <a:off x="13703300" y="139236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39"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40"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41" name="n_3aveValue【児童館】&#10;有形固定資産減価償却率"/>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42"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69232</xdr:rowOff>
    </xdr:from>
    <xdr:ext cx="405111" cy="259045"/>
    <xdr:sp macro="" textlink="">
      <xdr:nvSpPr>
        <xdr:cNvPr id="643" name="n_1mainValue【児童館】&#10;有形固定資産減価償却率"/>
        <xdr:cNvSpPr txBox="1"/>
      </xdr:nvSpPr>
      <xdr:spPr>
        <a:xfrm>
          <a:off x="15266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652</xdr:rowOff>
    </xdr:from>
    <xdr:ext cx="405111" cy="259045"/>
    <xdr:sp macro="" textlink="">
      <xdr:nvSpPr>
        <xdr:cNvPr id="644" name="n_2mainValue【児童館】&#10;有形固定資産減価償却率"/>
        <xdr:cNvSpPr txBox="1"/>
      </xdr:nvSpPr>
      <xdr:spPr>
        <a:xfrm>
          <a:off x="14389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103522</xdr:rowOff>
    </xdr:from>
    <xdr:ext cx="405111" cy="259045"/>
    <xdr:sp macro="" textlink="">
      <xdr:nvSpPr>
        <xdr:cNvPr id="645" name="n_3mainValue【児童館】&#10;有形固定資産減価償却率"/>
        <xdr:cNvSpPr txBox="1"/>
      </xdr:nvSpPr>
      <xdr:spPr>
        <a:xfrm>
          <a:off x="13500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69" name="直線コネクタ 668"/>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0"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1" name="直線コネクタ 670"/>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72"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73" name="直線コネクタ 672"/>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674"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75" name="フローチャート: 判断 674"/>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6" name="フローチャート: 判断 67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77" name="フローチャート: 判断 67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78" name="フローチャート: 判断 677"/>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79" name="フローチャート: 判断 678"/>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85" name="楕円 684"/>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86" name="【児童館】&#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87" name="楕円 686"/>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688" name="直線コネクタ 687"/>
        <xdr:cNvCxnSpPr/>
      </xdr:nvCxnSpPr>
      <xdr:spPr>
        <a:xfrm>
          <a:off x="21323300" y="1398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689" name="楕円 688"/>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95250</xdr:rowOff>
    </xdr:to>
    <xdr:cxnSp macro="">
      <xdr:nvCxnSpPr>
        <xdr:cNvPr id="690" name="直線コネクタ 689"/>
        <xdr:cNvCxnSpPr/>
      </xdr:nvCxnSpPr>
      <xdr:spPr>
        <a:xfrm>
          <a:off x="20434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63500</xdr:rowOff>
    </xdr:from>
    <xdr:to>
      <xdr:col>102</xdr:col>
      <xdr:colOff>165100</xdr:colOff>
      <xdr:row>81</xdr:row>
      <xdr:rowOff>165100</xdr:rowOff>
    </xdr:to>
    <xdr:sp macro="" textlink="">
      <xdr:nvSpPr>
        <xdr:cNvPr id="691" name="楕円 690"/>
        <xdr:cNvSpPr/>
      </xdr:nvSpPr>
      <xdr:spPr>
        <a:xfrm>
          <a:off x="19494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114300</xdr:rowOff>
    </xdr:to>
    <xdr:cxnSp macro="">
      <xdr:nvCxnSpPr>
        <xdr:cNvPr id="692" name="直線コネクタ 691"/>
        <xdr:cNvCxnSpPr/>
      </xdr:nvCxnSpPr>
      <xdr:spPr>
        <a:xfrm flipV="1">
          <a:off x="19545300" y="1398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3"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9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695"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96"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97"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698" name="n_2mainValue【児童館】&#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10177</xdr:rowOff>
    </xdr:from>
    <xdr:ext cx="469744" cy="259045"/>
    <xdr:sp macro="" textlink="">
      <xdr:nvSpPr>
        <xdr:cNvPr id="699" name="n_3mainValue【児童館】&#10;一人当たり面積"/>
        <xdr:cNvSpPr txBox="1"/>
      </xdr:nvSpPr>
      <xdr:spPr>
        <a:xfrm>
          <a:off x="19310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2" name="テキスト ボックス 71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0" name="テキスト ボックス 71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2" name="テキスト ボックス 72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24" name="直線コネクタ 723"/>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25"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26" name="直線コネクタ 725"/>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27"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28" name="直線コネクタ 727"/>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29"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30" name="フローチャート: 判断 729"/>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31" name="フローチャート: 判断 73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32" name="フローチャート: 判断 731"/>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33" name="フローチャート: 判断 732"/>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34" name="フローチャート: 判断 733"/>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40" name="楕円 739"/>
        <xdr:cNvSpPr/>
      </xdr:nvSpPr>
      <xdr:spPr>
        <a:xfrm>
          <a:off x="16268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38116</xdr:rowOff>
    </xdr:from>
    <xdr:ext cx="405111" cy="259045"/>
    <xdr:sp macro="" textlink="">
      <xdr:nvSpPr>
        <xdr:cNvPr id="741" name="【公民館】&#10;有形固定資産減価償却率該当値テキスト"/>
        <xdr:cNvSpPr txBox="1"/>
      </xdr:nvSpPr>
      <xdr:spPr>
        <a:xfrm>
          <a:off x="16357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742" name="楕円 741"/>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55245</xdr:rowOff>
    </xdr:from>
    <xdr:to>
      <xdr:col>85</xdr:col>
      <xdr:colOff>127000</xdr:colOff>
      <xdr:row>104</xdr:row>
      <xdr:rowOff>110489</xdr:rowOff>
    </xdr:to>
    <xdr:cxnSp macro="">
      <xdr:nvCxnSpPr>
        <xdr:cNvPr id="743" name="直線コネクタ 742"/>
        <xdr:cNvCxnSpPr/>
      </xdr:nvCxnSpPr>
      <xdr:spPr>
        <a:xfrm>
          <a:off x="15481300" y="178860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744" name="楕円 743"/>
        <xdr:cNvSpPr/>
      </xdr:nvSpPr>
      <xdr:spPr>
        <a:xfrm>
          <a:off x="1454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104775</xdr:rowOff>
    </xdr:to>
    <xdr:cxnSp macro="">
      <xdr:nvCxnSpPr>
        <xdr:cNvPr id="745" name="直線コネクタ 744"/>
        <xdr:cNvCxnSpPr/>
      </xdr:nvCxnSpPr>
      <xdr:spPr>
        <a:xfrm flipV="1">
          <a:off x="14592300" y="178860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46" name="楕円 745"/>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104775</xdr:rowOff>
    </xdr:to>
    <xdr:cxnSp macro="">
      <xdr:nvCxnSpPr>
        <xdr:cNvPr id="747" name="直線コネクタ 746"/>
        <xdr:cNvCxnSpPr/>
      </xdr:nvCxnSpPr>
      <xdr:spPr>
        <a:xfrm>
          <a:off x="13703300" y="17895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48"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49"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50"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51"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122572</xdr:rowOff>
    </xdr:from>
    <xdr:ext cx="405111" cy="259045"/>
    <xdr:sp macro="" textlink="">
      <xdr:nvSpPr>
        <xdr:cNvPr id="752" name="n_1mainValue【公民館】&#10;有形固定資産減価償却率"/>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146702</xdr:rowOff>
    </xdr:from>
    <xdr:ext cx="405111" cy="259045"/>
    <xdr:sp macro="" textlink="">
      <xdr:nvSpPr>
        <xdr:cNvPr id="753" name="n_2mainValue【公民館】&#10;有形固定資産減価償却率"/>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54" name="n_3mainValue【公民館】&#10;有形固定資産減価償却率"/>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5" name="直線コネクタ 7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6" name="テキスト ボックス 7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7" name="直線コネクタ 7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8" name="テキスト ボックス 7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9" name="直線コネクタ 7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0" name="テキスト ボックス 7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1" name="直線コネクタ 7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2" name="テキスト ボックス 7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76" name="直線コネクタ 775"/>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77"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78" name="直線コネクタ 777"/>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79"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80" name="直線コネクタ 779"/>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781"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82" name="フローチャート: 判断 781"/>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83" name="フローチャート: 判断 782"/>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84" name="フローチャート: 判断 783"/>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85" name="フローチャート: 判断 784"/>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86" name="フローチャート: 判断 785"/>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792" name="楕円 791"/>
        <xdr:cNvSpPr/>
      </xdr:nvSpPr>
      <xdr:spPr>
        <a:xfrm>
          <a:off x="221107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91712</xdr:rowOff>
    </xdr:from>
    <xdr:ext cx="469744" cy="259045"/>
    <xdr:sp macro="" textlink="">
      <xdr:nvSpPr>
        <xdr:cNvPr id="793" name="【公民館】&#10;一人当たり面積該当値テキスト"/>
        <xdr:cNvSpPr txBox="1"/>
      </xdr:nvSpPr>
      <xdr:spPr>
        <a:xfrm>
          <a:off x="22199600" y="1792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125985</xdr:rowOff>
    </xdr:from>
    <xdr:to>
      <xdr:col>112</xdr:col>
      <xdr:colOff>38100</xdr:colOff>
      <xdr:row>106</xdr:row>
      <xdr:rowOff>56135</xdr:rowOff>
    </xdr:to>
    <xdr:sp macro="" textlink="">
      <xdr:nvSpPr>
        <xdr:cNvPr id="794" name="楕円 793"/>
        <xdr:cNvSpPr/>
      </xdr:nvSpPr>
      <xdr:spPr>
        <a:xfrm>
          <a:off x="21272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119635</xdr:rowOff>
    </xdr:from>
    <xdr:to>
      <xdr:col>116</xdr:col>
      <xdr:colOff>63500</xdr:colOff>
      <xdr:row>106</xdr:row>
      <xdr:rowOff>5335</xdr:rowOff>
    </xdr:to>
    <xdr:cxnSp macro="">
      <xdr:nvCxnSpPr>
        <xdr:cNvPr id="795" name="直線コネクタ 794"/>
        <xdr:cNvCxnSpPr/>
      </xdr:nvCxnSpPr>
      <xdr:spPr>
        <a:xfrm flipV="1">
          <a:off x="21323300" y="1812188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130556</xdr:rowOff>
    </xdr:from>
    <xdr:to>
      <xdr:col>107</xdr:col>
      <xdr:colOff>101600</xdr:colOff>
      <xdr:row>106</xdr:row>
      <xdr:rowOff>60706</xdr:rowOff>
    </xdr:to>
    <xdr:sp macro="" textlink="">
      <xdr:nvSpPr>
        <xdr:cNvPr id="796" name="楕円 795"/>
        <xdr:cNvSpPr/>
      </xdr:nvSpPr>
      <xdr:spPr>
        <a:xfrm>
          <a:off x="20383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5335</xdr:rowOff>
    </xdr:from>
    <xdr:to>
      <xdr:col>111</xdr:col>
      <xdr:colOff>177800</xdr:colOff>
      <xdr:row>106</xdr:row>
      <xdr:rowOff>9906</xdr:rowOff>
    </xdr:to>
    <xdr:cxnSp macro="">
      <xdr:nvCxnSpPr>
        <xdr:cNvPr id="797" name="直線コネクタ 796"/>
        <xdr:cNvCxnSpPr/>
      </xdr:nvCxnSpPr>
      <xdr:spPr>
        <a:xfrm flipV="1">
          <a:off x="20434300" y="181790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798" name="楕円 797"/>
        <xdr:cNvSpPr/>
      </xdr:nvSpPr>
      <xdr:spPr>
        <a:xfrm>
          <a:off x="19494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xdr:rowOff>
    </xdr:from>
    <xdr:to>
      <xdr:col>107</xdr:col>
      <xdr:colOff>50800</xdr:colOff>
      <xdr:row>106</xdr:row>
      <xdr:rowOff>12192</xdr:rowOff>
    </xdr:to>
    <xdr:cxnSp macro="">
      <xdr:nvCxnSpPr>
        <xdr:cNvPr id="799" name="直線コネクタ 798"/>
        <xdr:cNvCxnSpPr/>
      </xdr:nvCxnSpPr>
      <xdr:spPr>
        <a:xfrm flipV="1">
          <a:off x="19545300" y="181836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00"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01"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02"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03"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72662</xdr:rowOff>
    </xdr:from>
    <xdr:ext cx="469744" cy="259045"/>
    <xdr:sp macro="" textlink="">
      <xdr:nvSpPr>
        <xdr:cNvPr id="804" name="n_1mainValue【公民館】&#10;一人当たり面積"/>
        <xdr:cNvSpPr txBox="1"/>
      </xdr:nvSpPr>
      <xdr:spPr>
        <a:xfrm>
          <a:off x="21075727" y="179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77233</xdr:rowOff>
    </xdr:from>
    <xdr:ext cx="469744" cy="259045"/>
    <xdr:sp macro="" textlink="">
      <xdr:nvSpPr>
        <xdr:cNvPr id="805" name="n_2mainValue【公民館】&#10;一人当たり面積"/>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79519</xdr:rowOff>
    </xdr:from>
    <xdr:ext cx="469744" cy="259045"/>
    <xdr:sp macro="" textlink="">
      <xdr:nvSpPr>
        <xdr:cNvPr id="806" name="n_3mainValue【公民館】&#10;一人当たり面積"/>
        <xdr:cNvSpPr txBox="1"/>
      </xdr:nvSpPr>
      <xdr:spPr>
        <a:xfrm>
          <a:off x="19310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の大規模改修事業や道路インフラ関係の更新等を合併後、実施してきたことから道路、学校施設といった施設の有形固定資産減価償却率は類似団体平均を下回っている。しかしながら、道路、認定こども園等、学校施設の一人当たり面積は類似団体平均と比べ高い数値となっている。こうした施設については、燕市建物系公共施設保有量適正化計画においても、機能の集約や廃止の必要性について検討をしており、中長期的な視点に基づく保有量の適正化に向けた取り組みを進めているところである。公営住宅に関しては、有形固定資産減価償却率のとおり老朽化した施設が多く存在することから、燕市建物系公共施設保有量適正化計画に先行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月に今後の公営住宅の在り方について（素案）を策定し、長寿命化工事を施し維持するもの、取り壊しを進めるものの検討を行い素案に基づき取り壊しや長寿命化を進めているところである。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78,717
78,178
110.94
49,571,049
48,139,049
1,369,947
20,633,219
46,568,675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167459</xdr:rowOff>
    </xdr:from>
    <xdr:to>
      <xdr:col>24</xdr:col>
      <xdr:colOff>114300</xdr:colOff>
      <xdr:row>40</xdr:row>
      <xdr:rowOff>97609</xdr:rowOff>
    </xdr:to>
    <xdr:sp macro="" textlink="">
      <xdr:nvSpPr>
        <xdr:cNvPr id="74" name="楕円 73"/>
        <xdr:cNvSpPr/>
      </xdr:nvSpPr>
      <xdr:spPr>
        <a:xfrm>
          <a:off x="4584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145886</xdr:rowOff>
    </xdr:from>
    <xdr:ext cx="405111" cy="259045"/>
    <xdr:sp macro="" textlink="">
      <xdr:nvSpPr>
        <xdr:cNvPr id="75" name="【図書館】&#10;有形固定資産減価償却率該当値テキスト"/>
        <xdr:cNvSpPr txBox="1"/>
      </xdr:nvSpPr>
      <xdr:spPr>
        <a:xfrm>
          <a:off x="4673600"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131535</xdr:rowOff>
    </xdr:from>
    <xdr:to>
      <xdr:col>20</xdr:col>
      <xdr:colOff>38100</xdr:colOff>
      <xdr:row>42</xdr:row>
      <xdr:rowOff>61685</xdr:rowOff>
    </xdr:to>
    <xdr:sp macro="" textlink="">
      <xdr:nvSpPr>
        <xdr:cNvPr id="76" name="楕円 75"/>
        <xdr:cNvSpPr/>
      </xdr:nvSpPr>
      <xdr:spPr>
        <a:xfrm>
          <a:off x="3746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46809</xdr:rowOff>
    </xdr:from>
    <xdr:to>
      <xdr:col>24</xdr:col>
      <xdr:colOff>63500</xdr:colOff>
      <xdr:row>42</xdr:row>
      <xdr:rowOff>10885</xdr:rowOff>
    </xdr:to>
    <xdr:cxnSp macro="">
      <xdr:nvCxnSpPr>
        <xdr:cNvPr id="77" name="直線コネクタ 76"/>
        <xdr:cNvCxnSpPr/>
      </xdr:nvCxnSpPr>
      <xdr:spPr>
        <a:xfrm flipV="1">
          <a:off x="3797300" y="6904809"/>
          <a:ext cx="838200" cy="3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111941</xdr:rowOff>
    </xdr:from>
    <xdr:to>
      <xdr:col>15</xdr:col>
      <xdr:colOff>101600</xdr:colOff>
      <xdr:row>42</xdr:row>
      <xdr:rowOff>42091</xdr:rowOff>
    </xdr:to>
    <xdr:sp macro="" textlink="">
      <xdr:nvSpPr>
        <xdr:cNvPr id="78" name="楕円 77"/>
        <xdr:cNvSpPr/>
      </xdr:nvSpPr>
      <xdr:spPr>
        <a:xfrm>
          <a:off x="2857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162741</xdr:rowOff>
    </xdr:from>
    <xdr:to>
      <xdr:col>19</xdr:col>
      <xdr:colOff>177800</xdr:colOff>
      <xdr:row>42</xdr:row>
      <xdr:rowOff>10885</xdr:rowOff>
    </xdr:to>
    <xdr:cxnSp macro="">
      <xdr:nvCxnSpPr>
        <xdr:cNvPr id="79" name="直線コネクタ 78"/>
        <xdr:cNvCxnSpPr/>
      </xdr:nvCxnSpPr>
      <xdr:spPr>
        <a:xfrm>
          <a:off x="2908300" y="71921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144599</xdr:rowOff>
    </xdr:from>
    <xdr:to>
      <xdr:col>10</xdr:col>
      <xdr:colOff>165100</xdr:colOff>
      <xdr:row>42</xdr:row>
      <xdr:rowOff>74749</xdr:rowOff>
    </xdr:to>
    <xdr:sp macro="" textlink="">
      <xdr:nvSpPr>
        <xdr:cNvPr id="80" name="楕円 79"/>
        <xdr:cNvSpPr/>
      </xdr:nvSpPr>
      <xdr:spPr>
        <a:xfrm>
          <a:off x="1968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162741</xdr:rowOff>
    </xdr:from>
    <xdr:to>
      <xdr:col>15</xdr:col>
      <xdr:colOff>50800</xdr:colOff>
      <xdr:row>42</xdr:row>
      <xdr:rowOff>23949</xdr:rowOff>
    </xdr:to>
    <xdr:cxnSp macro="">
      <xdr:nvCxnSpPr>
        <xdr:cNvPr id="81" name="直線コネクタ 80"/>
        <xdr:cNvCxnSpPr/>
      </xdr:nvCxnSpPr>
      <xdr:spPr>
        <a:xfrm flipV="1">
          <a:off x="2019300" y="71921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2"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3"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4"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5"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52812</xdr:rowOff>
    </xdr:from>
    <xdr:ext cx="405111" cy="259045"/>
    <xdr:sp macro="" textlink="">
      <xdr:nvSpPr>
        <xdr:cNvPr id="86" name="n_1mainValue【図書館】&#10;有形固定資産減価償却率"/>
        <xdr:cNvSpPr txBox="1"/>
      </xdr:nvSpPr>
      <xdr:spPr>
        <a:xfrm>
          <a:off x="35820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33218</xdr:rowOff>
    </xdr:from>
    <xdr:ext cx="405111" cy="259045"/>
    <xdr:sp macro="" textlink="">
      <xdr:nvSpPr>
        <xdr:cNvPr id="87" name="n_2mainValue【図書館】&#10;有形固定資産減価償却率"/>
        <xdr:cNvSpPr txBox="1"/>
      </xdr:nvSpPr>
      <xdr:spPr>
        <a:xfrm>
          <a:off x="2705744" y="723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65876</xdr:rowOff>
    </xdr:from>
    <xdr:ext cx="405111" cy="259045"/>
    <xdr:sp macro="" textlink="">
      <xdr:nvSpPr>
        <xdr:cNvPr id="88" name="n_3mainValue【図書館】&#10;有形固定資産減価償却率"/>
        <xdr:cNvSpPr txBox="1"/>
      </xdr:nvSpPr>
      <xdr:spPr>
        <a:xfrm>
          <a:off x="18167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2" name="直線コネクタ 111"/>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5"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6" name="直線コネクタ 115"/>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0" name="フローチャート: 判断 11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1" name="フローチャート: 判断 120"/>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28" name="楕円 127"/>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29" name="【図書館】&#10;一人当たり面積該当値テキスト"/>
        <xdr:cNvSpPr txBox="1"/>
      </xdr:nvSpPr>
      <xdr:spPr>
        <a:xfrm>
          <a:off x="105156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30" name="楕円 129"/>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120650</xdr:rowOff>
    </xdr:to>
    <xdr:cxnSp macro="">
      <xdr:nvCxnSpPr>
        <xdr:cNvPr id="131" name="直線コネクタ 130"/>
        <xdr:cNvCxnSpPr/>
      </xdr:nvCxnSpPr>
      <xdr:spPr>
        <a:xfrm>
          <a:off x="9639300" y="680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69850</xdr:rowOff>
    </xdr:from>
    <xdr:to>
      <xdr:col>46</xdr:col>
      <xdr:colOff>38100</xdr:colOff>
      <xdr:row>40</xdr:row>
      <xdr:rowOff>0</xdr:rowOff>
    </xdr:to>
    <xdr:sp macro="" textlink="">
      <xdr:nvSpPr>
        <xdr:cNvPr id="132" name="楕円 131"/>
        <xdr:cNvSpPr/>
      </xdr:nvSpPr>
      <xdr:spPr>
        <a:xfrm>
          <a:off x="869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120650</xdr:rowOff>
    </xdr:to>
    <xdr:cxnSp macro="">
      <xdr:nvCxnSpPr>
        <xdr:cNvPr id="133" name="直線コネクタ 132"/>
        <xdr:cNvCxnSpPr/>
      </xdr:nvCxnSpPr>
      <xdr:spPr>
        <a:xfrm>
          <a:off x="8750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4" name="楕円 133"/>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120650</xdr:rowOff>
    </xdr:from>
    <xdr:to>
      <xdr:col>45</xdr:col>
      <xdr:colOff>177800</xdr:colOff>
      <xdr:row>39</xdr:row>
      <xdr:rowOff>133350</xdr:rowOff>
    </xdr:to>
    <xdr:cxnSp macro="">
      <xdr:nvCxnSpPr>
        <xdr:cNvPr id="135" name="直線コネクタ 134"/>
        <xdr:cNvCxnSpPr/>
      </xdr:nvCxnSpPr>
      <xdr:spPr>
        <a:xfrm flipV="1">
          <a:off x="7861300" y="680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7"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38"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162577</xdr:rowOff>
    </xdr:from>
    <xdr:ext cx="469744" cy="259045"/>
    <xdr:sp macro="" textlink="">
      <xdr:nvSpPr>
        <xdr:cNvPr id="140" name="n_1mainValue【図書館】&#10;一人当たり面積"/>
        <xdr:cNvSpPr txBox="1"/>
      </xdr:nvSpPr>
      <xdr:spPr>
        <a:xfrm>
          <a:off x="93917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162577</xdr:rowOff>
    </xdr:from>
    <xdr:ext cx="469744" cy="259045"/>
    <xdr:sp macro="" textlink="">
      <xdr:nvSpPr>
        <xdr:cNvPr id="141" name="n_2mainValue【図書館】&#10;一人当たり面積"/>
        <xdr:cNvSpPr txBox="1"/>
      </xdr:nvSpPr>
      <xdr:spPr>
        <a:xfrm>
          <a:off x="8515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2"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68" name="直線コネクタ 167"/>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1"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2" name="直線コネクタ 171"/>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3"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4" name="フローチャート: 判断 173"/>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75" name="フローチャート: 判断 174"/>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76" name="フローチャート: 判断 175"/>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7" name="フローチャート: 判断 176"/>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78" name="フローチャート: 判断 177"/>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84" name="楕円 183"/>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85" name="【体育館・プール】&#10;有形固定資産減価償却率該当値テキスト"/>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68399</xdr:rowOff>
    </xdr:from>
    <xdr:to>
      <xdr:col>20</xdr:col>
      <xdr:colOff>38100</xdr:colOff>
      <xdr:row>62</xdr:row>
      <xdr:rowOff>169999</xdr:rowOff>
    </xdr:to>
    <xdr:sp macro="" textlink="">
      <xdr:nvSpPr>
        <xdr:cNvPr id="186" name="楕円 185"/>
        <xdr:cNvSpPr/>
      </xdr:nvSpPr>
      <xdr:spPr>
        <a:xfrm>
          <a:off x="3746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99604</xdr:rowOff>
    </xdr:from>
    <xdr:to>
      <xdr:col>24</xdr:col>
      <xdr:colOff>63500</xdr:colOff>
      <xdr:row>62</xdr:row>
      <xdr:rowOff>119199</xdr:rowOff>
    </xdr:to>
    <xdr:cxnSp macro="">
      <xdr:nvCxnSpPr>
        <xdr:cNvPr id="187" name="直線コネクタ 186"/>
        <xdr:cNvCxnSpPr/>
      </xdr:nvCxnSpPr>
      <xdr:spPr>
        <a:xfrm flipV="1">
          <a:off x="3797300" y="1072950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88" name="楕円 187"/>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119199</xdr:rowOff>
    </xdr:from>
    <xdr:to>
      <xdr:col>19</xdr:col>
      <xdr:colOff>177800</xdr:colOff>
      <xdr:row>62</xdr:row>
      <xdr:rowOff>125730</xdr:rowOff>
    </xdr:to>
    <xdr:cxnSp macro="">
      <xdr:nvCxnSpPr>
        <xdr:cNvPr id="189" name="直線コネクタ 188"/>
        <xdr:cNvCxnSpPr/>
      </xdr:nvCxnSpPr>
      <xdr:spPr>
        <a:xfrm flipV="1">
          <a:off x="2908300" y="107490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190" name="楕円 189"/>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62</xdr:row>
      <xdr:rowOff>125730</xdr:rowOff>
    </xdr:to>
    <xdr:cxnSp macro="">
      <xdr:nvCxnSpPr>
        <xdr:cNvPr id="191" name="直線コネクタ 190"/>
        <xdr:cNvCxnSpPr/>
      </xdr:nvCxnSpPr>
      <xdr:spPr>
        <a:xfrm>
          <a:off x="2019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192"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193"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4"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95"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161126</xdr:rowOff>
    </xdr:from>
    <xdr:ext cx="405111" cy="259045"/>
    <xdr:sp macro="" textlink="">
      <xdr:nvSpPr>
        <xdr:cNvPr id="196" name="n_1mainValue【体育館・プール】&#10;有形固定資産減価償却率"/>
        <xdr:cNvSpPr txBox="1"/>
      </xdr:nvSpPr>
      <xdr:spPr>
        <a:xfrm>
          <a:off x="35820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197" name="n_2mainValue【体育館・プール】&#10;有形固定資産減価償却率"/>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198" name="n_3mainValue【体育館・プール】&#10;有形固定資産減価償却率"/>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22" name="直線コネクタ 221"/>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3"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24" name="直線コネクタ 223"/>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25"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26" name="直線コネクタ 225"/>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27"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28" name="フローチャート: 判断 227"/>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29" name="フローチャート: 判断 228"/>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0" name="フローチャート: 判断 229"/>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31" name="フローチャート: 判断 230"/>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32" name="フローチャート: 判断 231"/>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141605</xdr:rowOff>
    </xdr:from>
    <xdr:to>
      <xdr:col>55</xdr:col>
      <xdr:colOff>50800</xdr:colOff>
      <xdr:row>61</xdr:row>
      <xdr:rowOff>71755</xdr:rowOff>
    </xdr:to>
    <xdr:sp macro="" textlink="">
      <xdr:nvSpPr>
        <xdr:cNvPr id="238" name="楕円 237"/>
        <xdr:cNvSpPr/>
      </xdr:nvSpPr>
      <xdr:spPr>
        <a:xfrm>
          <a:off x="10426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164482</xdr:rowOff>
    </xdr:from>
    <xdr:ext cx="469744" cy="259045"/>
    <xdr:sp macro="" textlink="">
      <xdr:nvSpPr>
        <xdr:cNvPr id="239" name="【体育館・プール】&#10;一人当たり面積該当値テキスト"/>
        <xdr:cNvSpPr txBox="1"/>
      </xdr:nvSpPr>
      <xdr:spPr>
        <a:xfrm>
          <a:off x="10515600"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78740</xdr:rowOff>
    </xdr:from>
    <xdr:to>
      <xdr:col>50</xdr:col>
      <xdr:colOff>165100</xdr:colOff>
      <xdr:row>61</xdr:row>
      <xdr:rowOff>8890</xdr:rowOff>
    </xdr:to>
    <xdr:sp macro="" textlink="">
      <xdr:nvSpPr>
        <xdr:cNvPr id="240" name="楕円 239"/>
        <xdr:cNvSpPr/>
      </xdr:nvSpPr>
      <xdr:spPr>
        <a:xfrm>
          <a:off x="958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129540</xdr:rowOff>
    </xdr:from>
    <xdr:to>
      <xdr:col>55</xdr:col>
      <xdr:colOff>0</xdr:colOff>
      <xdr:row>61</xdr:row>
      <xdr:rowOff>20955</xdr:rowOff>
    </xdr:to>
    <xdr:cxnSp macro="">
      <xdr:nvCxnSpPr>
        <xdr:cNvPr id="241" name="直線コネクタ 240"/>
        <xdr:cNvCxnSpPr/>
      </xdr:nvCxnSpPr>
      <xdr:spPr>
        <a:xfrm>
          <a:off x="9639300" y="1041654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82550</xdr:rowOff>
    </xdr:from>
    <xdr:to>
      <xdr:col>46</xdr:col>
      <xdr:colOff>38100</xdr:colOff>
      <xdr:row>61</xdr:row>
      <xdr:rowOff>12700</xdr:rowOff>
    </xdr:to>
    <xdr:sp macro="" textlink="">
      <xdr:nvSpPr>
        <xdr:cNvPr id="242" name="楕円 241"/>
        <xdr:cNvSpPr/>
      </xdr:nvSpPr>
      <xdr:spPr>
        <a:xfrm>
          <a:off x="8699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129540</xdr:rowOff>
    </xdr:from>
    <xdr:to>
      <xdr:col>50</xdr:col>
      <xdr:colOff>114300</xdr:colOff>
      <xdr:row>60</xdr:row>
      <xdr:rowOff>133350</xdr:rowOff>
    </xdr:to>
    <xdr:cxnSp macro="">
      <xdr:nvCxnSpPr>
        <xdr:cNvPr id="243" name="直線コネクタ 242"/>
        <xdr:cNvCxnSpPr/>
      </xdr:nvCxnSpPr>
      <xdr:spPr>
        <a:xfrm flipV="1">
          <a:off x="8750300" y="10416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88265</xdr:rowOff>
    </xdr:from>
    <xdr:to>
      <xdr:col>41</xdr:col>
      <xdr:colOff>101600</xdr:colOff>
      <xdr:row>61</xdr:row>
      <xdr:rowOff>18415</xdr:rowOff>
    </xdr:to>
    <xdr:sp macro="" textlink="">
      <xdr:nvSpPr>
        <xdr:cNvPr id="244" name="楕円 243"/>
        <xdr:cNvSpPr/>
      </xdr:nvSpPr>
      <xdr:spPr>
        <a:xfrm>
          <a:off x="7810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133350</xdr:rowOff>
    </xdr:from>
    <xdr:to>
      <xdr:col>45</xdr:col>
      <xdr:colOff>177800</xdr:colOff>
      <xdr:row>60</xdr:row>
      <xdr:rowOff>139065</xdr:rowOff>
    </xdr:to>
    <xdr:cxnSp macro="">
      <xdr:nvCxnSpPr>
        <xdr:cNvPr id="245" name="直線コネクタ 244"/>
        <xdr:cNvCxnSpPr/>
      </xdr:nvCxnSpPr>
      <xdr:spPr>
        <a:xfrm flipV="1">
          <a:off x="7861300" y="104203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46"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47" name="n_2aveValue【体育館・プール】&#10;一人当たり面積"/>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48" name="n_3aveValue【体育館・プール】&#10;一人当たり面積"/>
        <xdr:cNvSpPr txBox="1"/>
      </xdr:nvSpPr>
      <xdr:spPr>
        <a:xfrm>
          <a:off x="7626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49"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25417</xdr:rowOff>
    </xdr:from>
    <xdr:ext cx="469744" cy="259045"/>
    <xdr:sp macro="" textlink="">
      <xdr:nvSpPr>
        <xdr:cNvPr id="250" name="n_1main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29227</xdr:rowOff>
    </xdr:from>
    <xdr:ext cx="469744" cy="259045"/>
    <xdr:sp macro="" textlink="">
      <xdr:nvSpPr>
        <xdr:cNvPr id="251" name="n_2mainValue【体育館・プール】&#10;一人当たり面積"/>
        <xdr:cNvSpPr txBox="1"/>
      </xdr:nvSpPr>
      <xdr:spPr>
        <a:xfrm>
          <a:off x="8515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34942</xdr:rowOff>
    </xdr:from>
    <xdr:ext cx="469744" cy="259045"/>
    <xdr:sp macro="" textlink="">
      <xdr:nvSpPr>
        <xdr:cNvPr id="252" name="n_3mainValue【体育館・プール】&#10;一人当たり面積"/>
        <xdr:cNvSpPr txBox="1"/>
      </xdr:nvSpPr>
      <xdr:spPr>
        <a:xfrm>
          <a:off x="7626427"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77" name="直線コネクタ 276"/>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8"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9" name="直線コネクタ 278"/>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80"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81" name="直線コネクタ 280"/>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82"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83" name="フローチャート: 判断 282"/>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84" name="フローチャート: 判断 28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85" name="フローチャート: 判断 28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86" name="フローチャート: 判断 285"/>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87" name="フローチャート: 判断 286"/>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293" name="楕円 292"/>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294" name="【福祉施設】&#10;有形固定資産減価償却率該当値テキスト"/>
        <xdr:cNvSpPr txBox="1"/>
      </xdr:nvSpPr>
      <xdr:spPr>
        <a:xfrm>
          <a:off x="4673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295" name="楕円 294"/>
        <xdr:cNvSpPr/>
      </xdr:nvSpPr>
      <xdr:spPr>
        <a:xfrm>
          <a:off x="3746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83</xdr:row>
      <xdr:rowOff>150495</xdr:rowOff>
    </xdr:to>
    <xdr:cxnSp macro="">
      <xdr:nvCxnSpPr>
        <xdr:cNvPr id="296" name="直線コネクタ 295"/>
        <xdr:cNvCxnSpPr/>
      </xdr:nvCxnSpPr>
      <xdr:spPr>
        <a:xfrm flipV="1">
          <a:off x="3797300" y="143560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297" name="楕円 296"/>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150495</xdr:rowOff>
    </xdr:to>
    <xdr:cxnSp macro="">
      <xdr:nvCxnSpPr>
        <xdr:cNvPr id="298" name="直線コネクタ 297"/>
        <xdr:cNvCxnSpPr/>
      </xdr:nvCxnSpPr>
      <xdr:spPr>
        <a:xfrm>
          <a:off x="2908300" y="143198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99" name="楕円 298"/>
        <xdr:cNvSpPr/>
      </xdr:nvSpPr>
      <xdr:spPr>
        <a:xfrm>
          <a:off x="1968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40005</xdr:rowOff>
    </xdr:from>
    <xdr:to>
      <xdr:col>15</xdr:col>
      <xdr:colOff>50800</xdr:colOff>
      <xdr:row>83</xdr:row>
      <xdr:rowOff>89536</xdr:rowOff>
    </xdr:to>
    <xdr:cxnSp macro="">
      <xdr:nvCxnSpPr>
        <xdr:cNvPr id="300" name="直線コネクタ 299"/>
        <xdr:cNvCxnSpPr/>
      </xdr:nvCxnSpPr>
      <xdr:spPr>
        <a:xfrm>
          <a:off x="2019300" y="142703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01"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02"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03"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04"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305" name="n_1mainValue【福祉施設】&#10;有形固定資産減価償却率"/>
        <xdr:cNvSpPr txBox="1"/>
      </xdr:nvSpPr>
      <xdr:spPr>
        <a:xfrm>
          <a:off x="3582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6" name="n_2mainValue【福祉施設】&#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07" name="n_3mainValue【福祉施設】&#10;有形固定資産減価償却率"/>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29" name="直線コネクタ 328"/>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0"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31" name="直線コネクタ 330"/>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32"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33" name="直線コネクタ 332"/>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34"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35" name="フローチャート: 判断 334"/>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36" name="フローチャート: 判断 335"/>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37" name="フローチャート: 判断 336"/>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38" name="フローチャート: 判断 337"/>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39" name="フローチャート: 判断 338"/>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106172</xdr:rowOff>
    </xdr:from>
    <xdr:to>
      <xdr:col>55</xdr:col>
      <xdr:colOff>50800</xdr:colOff>
      <xdr:row>83</xdr:row>
      <xdr:rowOff>36322</xdr:rowOff>
    </xdr:to>
    <xdr:sp macro="" textlink="">
      <xdr:nvSpPr>
        <xdr:cNvPr id="345" name="楕円 344"/>
        <xdr:cNvSpPr/>
      </xdr:nvSpPr>
      <xdr:spPr>
        <a:xfrm>
          <a:off x="104267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129049</xdr:rowOff>
    </xdr:from>
    <xdr:ext cx="469744" cy="259045"/>
    <xdr:sp macro="" textlink="">
      <xdr:nvSpPr>
        <xdr:cNvPr id="346" name="【福祉施設】&#10;一人当たり面積該当値テキスト"/>
        <xdr:cNvSpPr txBox="1"/>
      </xdr:nvSpPr>
      <xdr:spPr>
        <a:xfrm>
          <a:off x="10515600" y="140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119887</xdr:rowOff>
    </xdr:from>
    <xdr:to>
      <xdr:col>50</xdr:col>
      <xdr:colOff>165100</xdr:colOff>
      <xdr:row>83</xdr:row>
      <xdr:rowOff>50037</xdr:rowOff>
    </xdr:to>
    <xdr:sp macro="" textlink="">
      <xdr:nvSpPr>
        <xdr:cNvPr id="347" name="楕円 346"/>
        <xdr:cNvSpPr/>
      </xdr:nvSpPr>
      <xdr:spPr>
        <a:xfrm>
          <a:off x="9588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156972</xdr:rowOff>
    </xdr:from>
    <xdr:to>
      <xdr:col>55</xdr:col>
      <xdr:colOff>0</xdr:colOff>
      <xdr:row>82</xdr:row>
      <xdr:rowOff>170687</xdr:rowOff>
    </xdr:to>
    <xdr:cxnSp macro="">
      <xdr:nvCxnSpPr>
        <xdr:cNvPr id="348" name="直線コネクタ 347"/>
        <xdr:cNvCxnSpPr/>
      </xdr:nvCxnSpPr>
      <xdr:spPr>
        <a:xfrm flipV="1">
          <a:off x="9639300" y="142158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49" name="楕円 348"/>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170687</xdr:rowOff>
    </xdr:to>
    <xdr:cxnSp macro="">
      <xdr:nvCxnSpPr>
        <xdr:cNvPr id="350" name="直線コネクタ 349"/>
        <xdr:cNvCxnSpPr/>
      </xdr:nvCxnSpPr>
      <xdr:spPr>
        <a:xfrm>
          <a:off x="8750300" y="142113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106172</xdr:rowOff>
    </xdr:from>
    <xdr:to>
      <xdr:col>41</xdr:col>
      <xdr:colOff>101600</xdr:colOff>
      <xdr:row>83</xdr:row>
      <xdr:rowOff>36322</xdr:rowOff>
    </xdr:to>
    <xdr:sp macro="" textlink="">
      <xdr:nvSpPr>
        <xdr:cNvPr id="351" name="楕円 350"/>
        <xdr:cNvSpPr/>
      </xdr:nvSpPr>
      <xdr:spPr>
        <a:xfrm>
          <a:off x="7810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156972</xdr:rowOff>
    </xdr:to>
    <xdr:cxnSp macro="">
      <xdr:nvCxnSpPr>
        <xdr:cNvPr id="352" name="直線コネクタ 351"/>
        <xdr:cNvCxnSpPr/>
      </xdr:nvCxnSpPr>
      <xdr:spPr>
        <a:xfrm flipV="1">
          <a:off x="7861300" y="1421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53"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54"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55"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56"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66564</xdr:rowOff>
    </xdr:from>
    <xdr:ext cx="469744" cy="259045"/>
    <xdr:sp macro="" textlink="">
      <xdr:nvSpPr>
        <xdr:cNvPr id="357" name="n_1mainValue【福祉施設】&#10;一人当たり面積"/>
        <xdr:cNvSpPr txBox="1"/>
      </xdr:nvSpPr>
      <xdr:spPr>
        <a:xfrm>
          <a:off x="93917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58" name="n_2mainValue【福祉施設】&#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52849</xdr:rowOff>
    </xdr:from>
    <xdr:ext cx="469744" cy="259045"/>
    <xdr:sp macro="" textlink="">
      <xdr:nvSpPr>
        <xdr:cNvPr id="359" name="n_3mainValue【福祉施設】&#10;一人当たり面積"/>
        <xdr:cNvSpPr txBox="1"/>
      </xdr:nvSpPr>
      <xdr:spPr>
        <a:xfrm>
          <a:off x="7626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85" name="直線コネクタ 384"/>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86"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87" name="直線コネクタ 386"/>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88"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89" name="直線コネクタ 388"/>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390"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91" name="フローチャート: 判断 390"/>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92" name="フローチャート: 判断 391"/>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93" name="フローチャート: 判断 392"/>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94" name="フローチャート: 判断 393"/>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95" name="フローチャート: 判断 394"/>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144599</xdr:rowOff>
    </xdr:from>
    <xdr:to>
      <xdr:col>24</xdr:col>
      <xdr:colOff>114300</xdr:colOff>
      <xdr:row>109</xdr:row>
      <xdr:rowOff>74749</xdr:rowOff>
    </xdr:to>
    <xdr:sp macro="" textlink="">
      <xdr:nvSpPr>
        <xdr:cNvPr id="401" name="楕円 400"/>
        <xdr:cNvSpPr/>
      </xdr:nvSpPr>
      <xdr:spPr>
        <a:xfrm>
          <a:off x="45847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59526</xdr:rowOff>
    </xdr:from>
    <xdr:ext cx="405111" cy="259045"/>
    <xdr:sp macro="" textlink="">
      <xdr:nvSpPr>
        <xdr:cNvPr id="402" name="【市民会館】&#10;有形固定資産減価償却率該当値テキスト"/>
        <xdr:cNvSpPr txBox="1"/>
      </xdr:nvSpPr>
      <xdr:spPr>
        <a:xfrm>
          <a:off x="4673600" y="185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146231</xdr:rowOff>
    </xdr:from>
    <xdr:to>
      <xdr:col>20</xdr:col>
      <xdr:colOff>38100</xdr:colOff>
      <xdr:row>109</xdr:row>
      <xdr:rowOff>76381</xdr:rowOff>
    </xdr:to>
    <xdr:sp macro="" textlink="">
      <xdr:nvSpPr>
        <xdr:cNvPr id="403" name="楕円 402"/>
        <xdr:cNvSpPr/>
      </xdr:nvSpPr>
      <xdr:spPr>
        <a:xfrm>
          <a:off x="3746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23949</xdr:rowOff>
    </xdr:from>
    <xdr:to>
      <xdr:col>24</xdr:col>
      <xdr:colOff>63500</xdr:colOff>
      <xdr:row>109</xdr:row>
      <xdr:rowOff>25581</xdr:rowOff>
    </xdr:to>
    <xdr:cxnSp macro="">
      <xdr:nvCxnSpPr>
        <xdr:cNvPr id="404" name="直線コネクタ 403"/>
        <xdr:cNvCxnSpPr/>
      </xdr:nvCxnSpPr>
      <xdr:spPr>
        <a:xfrm flipV="1">
          <a:off x="3797300" y="187119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144599</xdr:rowOff>
    </xdr:from>
    <xdr:to>
      <xdr:col>15</xdr:col>
      <xdr:colOff>101600</xdr:colOff>
      <xdr:row>109</xdr:row>
      <xdr:rowOff>74749</xdr:rowOff>
    </xdr:to>
    <xdr:sp macro="" textlink="">
      <xdr:nvSpPr>
        <xdr:cNvPr id="405" name="楕円 404"/>
        <xdr:cNvSpPr/>
      </xdr:nvSpPr>
      <xdr:spPr>
        <a:xfrm>
          <a:off x="2857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23949</xdr:rowOff>
    </xdr:from>
    <xdr:to>
      <xdr:col>19</xdr:col>
      <xdr:colOff>177800</xdr:colOff>
      <xdr:row>109</xdr:row>
      <xdr:rowOff>25581</xdr:rowOff>
    </xdr:to>
    <xdr:cxnSp macro="">
      <xdr:nvCxnSpPr>
        <xdr:cNvPr id="406" name="直線コネクタ 405"/>
        <xdr:cNvCxnSpPr/>
      </xdr:nvCxnSpPr>
      <xdr:spPr>
        <a:xfrm>
          <a:off x="2908300" y="18711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142966</xdr:rowOff>
    </xdr:from>
    <xdr:to>
      <xdr:col>10</xdr:col>
      <xdr:colOff>165100</xdr:colOff>
      <xdr:row>109</xdr:row>
      <xdr:rowOff>73116</xdr:rowOff>
    </xdr:to>
    <xdr:sp macro="" textlink="">
      <xdr:nvSpPr>
        <xdr:cNvPr id="407" name="楕円 406"/>
        <xdr:cNvSpPr/>
      </xdr:nvSpPr>
      <xdr:spPr>
        <a:xfrm>
          <a:off x="1968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22316</xdr:rowOff>
    </xdr:from>
    <xdr:to>
      <xdr:col>15</xdr:col>
      <xdr:colOff>50800</xdr:colOff>
      <xdr:row>109</xdr:row>
      <xdr:rowOff>23949</xdr:rowOff>
    </xdr:to>
    <xdr:cxnSp macro="">
      <xdr:nvCxnSpPr>
        <xdr:cNvPr id="408" name="直線コネクタ 407"/>
        <xdr:cNvCxnSpPr/>
      </xdr:nvCxnSpPr>
      <xdr:spPr>
        <a:xfrm>
          <a:off x="2019300" y="1871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0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1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1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1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67508</xdr:rowOff>
    </xdr:from>
    <xdr:ext cx="405111" cy="259045"/>
    <xdr:sp macro="" textlink="">
      <xdr:nvSpPr>
        <xdr:cNvPr id="413" name="n_1mainValue【市民会館】&#10;有形固定資産減価償却率"/>
        <xdr:cNvSpPr txBox="1"/>
      </xdr:nvSpPr>
      <xdr:spPr>
        <a:xfrm>
          <a:off x="35820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65876</xdr:rowOff>
    </xdr:from>
    <xdr:ext cx="405111" cy="259045"/>
    <xdr:sp macro="" textlink="">
      <xdr:nvSpPr>
        <xdr:cNvPr id="414" name="n_2mainValue【市民会館】&#10;有形固定資産減価償却率"/>
        <xdr:cNvSpPr txBox="1"/>
      </xdr:nvSpPr>
      <xdr:spPr>
        <a:xfrm>
          <a:off x="2705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64243</xdr:rowOff>
    </xdr:from>
    <xdr:ext cx="405111" cy="259045"/>
    <xdr:sp macro="" textlink="">
      <xdr:nvSpPr>
        <xdr:cNvPr id="415" name="n_3mainValue【市民会館】&#10;有形固定資産減価償却率"/>
        <xdr:cNvSpPr txBox="1"/>
      </xdr:nvSpPr>
      <xdr:spPr>
        <a:xfrm>
          <a:off x="1816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6" name="直線コネクタ 42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7" name="テキスト ボックス 42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8" name="直線コネクタ 42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9" name="テキスト ボックス 42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0" name="直線コネクタ 42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1" name="テキスト ボックス 43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2" name="直線コネクタ 43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3" name="テキスト ボックス 43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4" name="直線コネクタ 43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5" name="テキスト ボックス 43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6" name="直線コネクタ 43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7" name="テキスト ボックス 43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41" name="直線コネクタ 440"/>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42"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43" name="直線コネクタ 442"/>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44"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45" name="直線コネクタ 444"/>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46"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47" name="フローチャート: 判断 446"/>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48" name="フローチャート: 判断 447"/>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49" name="フローチャート: 判断 448"/>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50" name="フローチャート: 判断 449"/>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1" name="フローチャート: 判断 450"/>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57" name="楕円 456"/>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458"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59" name="楕円 458"/>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460" name="直線コネクタ 459"/>
        <xdr:cNvCxnSpPr/>
      </xdr:nvCxnSpPr>
      <xdr:spPr>
        <a:xfrm>
          <a:off x="9639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120106</xdr:rowOff>
    </xdr:from>
    <xdr:to>
      <xdr:col>46</xdr:col>
      <xdr:colOff>38100</xdr:colOff>
      <xdr:row>107</xdr:row>
      <xdr:rowOff>50256</xdr:rowOff>
    </xdr:to>
    <xdr:sp macro="" textlink="">
      <xdr:nvSpPr>
        <xdr:cNvPr id="461" name="楕円 460"/>
        <xdr:cNvSpPr/>
      </xdr:nvSpPr>
      <xdr:spPr>
        <a:xfrm>
          <a:off x="8699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170906</xdr:rowOff>
    </xdr:to>
    <xdr:cxnSp macro="">
      <xdr:nvCxnSpPr>
        <xdr:cNvPr id="462" name="直線コネクタ 461"/>
        <xdr:cNvCxnSpPr/>
      </xdr:nvCxnSpPr>
      <xdr:spPr>
        <a:xfrm flipV="1">
          <a:off x="8750300" y="183413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123371</xdr:rowOff>
    </xdr:from>
    <xdr:to>
      <xdr:col>41</xdr:col>
      <xdr:colOff>101600</xdr:colOff>
      <xdr:row>107</xdr:row>
      <xdr:rowOff>53521</xdr:rowOff>
    </xdr:to>
    <xdr:sp macro="" textlink="">
      <xdr:nvSpPr>
        <xdr:cNvPr id="463" name="楕円 462"/>
        <xdr:cNvSpPr/>
      </xdr:nvSpPr>
      <xdr:spPr>
        <a:xfrm>
          <a:off x="781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170906</xdr:rowOff>
    </xdr:from>
    <xdr:to>
      <xdr:col>45</xdr:col>
      <xdr:colOff>177800</xdr:colOff>
      <xdr:row>107</xdr:row>
      <xdr:rowOff>2721</xdr:rowOff>
    </xdr:to>
    <xdr:cxnSp macro="">
      <xdr:nvCxnSpPr>
        <xdr:cNvPr id="464" name="直線コネクタ 463"/>
        <xdr:cNvCxnSpPr/>
      </xdr:nvCxnSpPr>
      <xdr:spPr>
        <a:xfrm flipV="1">
          <a:off x="7861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65"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66"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67"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68"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69"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41383</xdr:rowOff>
    </xdr:from>
    <xdr:ext cx="469744" cy="259045"/>
    <xdr:sp macro="" textlink="">
      <xdr:nvSpPr>
        <xdr:cNvPr id="470" name="n_2mainValue【市民会館】&#10;一人当たり面積"/>
        <xdr:cNvSpPr txBox="1"/>
      </xdr:nvSpPr>
      <xdr:spPr>
        <a:xfrm>
          <a:off x="8515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44648</xdr:rowOff>
    </xdr:from>
    <xdr:ext cx="469744" cy="259045"/>
    <xdr:sp macro="" textlink="">
      <xdr:nvSpPr>
        <xdr:cNvPr id="471" name="n_3mainValue【市民会館】&#10;一人当たり面積"/>
        <xdr:cNvSpPr txBox="1"/>
      </xdr:nvSpPr>
      <xdr:spPr>
        <a:xfrm>
          <a:off x="7626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97" name="直線コネクタ 496"/>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8"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9" name="直線コネクタ 498"/>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00"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1" name="直線コネクタ 500"/>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02"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03" name="フローチャート: 判断 502"/>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04" name="フローチャート: 判断 503"/>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05" name="フローチャート: 判断 504"/>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06" name="フローチャート: 判断 505"/>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07" name="フローチャート: 判断 506"/>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513" name="楕円 512"/>
        <xdr:cNvSpPr/>
      </xdr:nvSpPr>
      <xdr:spPr>
        <a:xfrm>
          <a:off x="16268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142983</xdr:rowOff>
    </xdr:from>
    <xdr:ext cx="405111" cy="259045"/>
    <xdr:sp macro="" textlink="">
      <xdr:nvSpPr>
        <xdr:cNvPr id="514" name="【一般廃棄物処理施設】&#10;有形固定資産減価償却率該当値テキスト"/>
        <xdr:cNvSpPr txBox="1"/>
      </xdr:nvSpPr>
      <xdr:spPr>
        <a:xfrm>
          <a:off x="163576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74386</xdr:rowOff>
    </xdr:from>
    <xdr:to>
      <xdr:col>81</xdr:col>
      <xdr:colOff>101600</xdr:colOff>
      <xdr:row>37</xdr:row>
      <xdr:rowOff>4536</xdr:rowOff>
    </xdr:to>
    <xdr:sp macro="" textlink="">
      <xdr:nvSpPr>
        <xdr:cNvPr id="515" name="楕円 514"/>
        <xdr:cNvSpPr/>
      </xdr:nvSpPr>
      <xdr:spPr>
        <a:xfrm>
          <a:off x="15430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125186</xdr:rowOff>
    </xdr:from>
    <xdr:to>
      <xdr:col>85</xdr:col>
      <xdr:colOff>127000</xdr:colOff>
      <xdr:row>36</xdr:row>
      <xdr:rowOff>170906</xdr:rowOff>
    </xdr:to>
    <xdr:cxnSp macro="">
      <xdr:nvCxnSpPr>
        <xdr:cNvPr id="516" name="直線コネクタ 515"/>
        <xdr:cNvCxnSpPr/>
      </xdr:nvCxnSpPr>
      <xdr:spPr>
        <a:xfrm>
          <a:off x="15481300" y="62973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27033</xdr:rowOff>
    </xdr:from>
    <xdr:to>
      <xdr:col>76</xdr:col>
      <xdr:colOff>165100</xdr:colOff>
      <xdr:row>36</xdr:row>
      <xdr:rowOff>128633</xdr:rowOff>
    </xdr:to>
    <xdr:sp macro="" textlink="">
      <xdr:nvSpPr>
        <xdr:cNvPr id="517" name="楕円 516"/>
        <xdr:cNvSpPr/>
      </xdr:nvSpPr>
      <xdr:spPr>
        <a:xfrm>
          <a:off x="14541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77833</xdr:rowOff>
    </xdr:from>
    <xdr:to>
      <xdr:col>81</xdr:col>
      <xdr:colOff>50800</xdr:colOff>
      <xdr:row>36</xdr:row>
      <xdr:rowOff>125186</xdr:rowOff>
    </xdr:to>
    <xdr:cxnSp macro="">
      <xdr:nvCxnSpPr>
        <xdr:cNvPr id="518" name="直線コネクタ 517"/>
        <xdr:cNvCxnSpPr/>
      </xdr:nvCxnSpPr>
      <xdr:spPr>
        <a:xfrm>
          <a:off x="14592300" y="625003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152763</xdr:rowOff>
    </xdr:from>
    <xdr:to>
      <xdr:col>72</xdr:col>
      <xdr:colOff>38100</xdr:colOff>
      <xdr:row>36</xdr:row>
      <xdr:rowOff>82913</xdr:rowOff>
    </xdr:to>
    <xdr:sp macro="" textlink="">
      <xdr:nvSpPr>
        <xdr:cNvPr id="519" name="楕円 518"/>
        <xdr:cNvSpPr/>
      </xdr:nvSpPr>
      <xdr:spPr>
        <a:xfrm>
          <a:off x="13652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32113</xdr:rowOff>
    </xdr:from>
    <xdr:to>
      <xdr:col>76</xdr:col>
      <xdr:colOff>114300</xdr:colOff>
      <xdr:row>36</xdr:row>
      <xdr:rowOff>77833</xdr:rowOff>
    </xdr:to>
    <xdr:cxnSp macro="">
      <xdr:nvCxnSpPr>
        <xdr:cNvPr id="520" name="直線コネクタ 519"/>
        <xdr:cNvCxnSpPr/>
      </xdr:nvCxnSpPr>
      <xdr:spPr>
        <a:xfrm>
          <a:off x="13703300" y="62043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21"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22"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23"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24"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21063</xdr:rowOff>
    </xdr:from>
    <xdr:ext cx="405111" cy="259045"/>
    <xdr:sp macro="" textlink="">
      <xdr:nvSpPr>
        <xdr:cNvPr id="525" name="n_1mainValue【一般廃棄物処理施設】&#10;有形固定資産減価償却率"/>
        <xdr:cNvSpPr txBox="1"/>
      </xdr:nvSpPr>
      <xdr:spPr>
        <a:xfrm>
          <a:off x="15266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145160</xdr:rowOff>
    </xdr:from>
    <xdr:ext cx="405111" cy="259045"/>
    <xdr:sp macro="" textlink="">
      <xdr:nvSpPr>
        <xdr:cNvPr id="526" name="n_2mainValue【一般廃棄物処理施設】&#10;有形固定資産減価償却率"/>
        <xdr:cNvSpPr txBox="1"/>
      </xdr:nvSpPr>
      <xdr:spPr>
        <a:xfrm>
          <a:off x="14389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99440</xdr:rowOff>
    </xdr:from>
    <xdr:ext cx="405111" cy="259045"/>
    <xdr:sp macro="" textlink="">
      <xdr:nvSpPr>
        <xdr:cNvPr id="527" name="n_3mainValue【一般廃棄物処理施設】&#10;有形固定資産減価償却率"/>
        <xdr:cNvSpPr txBox="1"/>
      </xdr:nvSpPr>
      <xdr:spPr>
        <a:xfrm>
          <a:off x="13500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8" name="直線コネクタ 5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9" name="テキスト ボックス 5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0" name="直線コネクタ 5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1" name="テキスト ボックス 5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2" name="直線コネクタ 5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3" name="テキスト ボックス 5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4" name="直線コネクタ 5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5" name="テキスト ボックス 5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49" name="直線コネクタ 548"/>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50"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51" name="直線コネクタ 550"/>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52"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53" name="直線コネクタ 552"/>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54"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55" name="フローチャート: 判断 554"/>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56" name="フローチャート: 判断 555"/>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57" name="フローチャート: 判断 556"/>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58" name="フローチャート: 判断 557"/>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59" name="フローチャート: 判断 558"/>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69604</xdr:rowOff>
    </xdr:from>
    <xdr:to>
      <xdr:col>116</xdr:col>
      <xdr:colOff>114300</xdr:colOff>
      <xdr:row>41</xdr:row>
      <xdr:rowOff>171204</xdr:rowOff>
    </xdr:to>
    <xdr:sp macro="" textlink="">
      <xdr:nvSpPr>
        <xdr:cNvPr id="565" name="楕円 564"/>
        <xdr:cNvSpPr/>
      </xdr:nvSpPr>
      <xdr:spPr>
        <a:xfrm>
          <a:off x="22110700" y="70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155981</xdr:rowOff>
    </xdr:from>
    <xdr:ext cx="469744" cy="259045"/>
    <xdr:sp macro="" textlink="">
      <xdr:nvSpPr>
        <xdr:cNvPr id="566" name="【一般廃棄物処理施設】&#10;一人当たり有形固定資産（償却資産）額該当値テキスト"/>
        <xdr:cNvSpPr txBox="1"/>
      </xdr:nvSpPr>
      <xdr:spPr>
        <a:xfrm>
          <a:off x="22199600" y="701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69693</xdr:rowOff>
    </xdr:from>
    <xdr:to>
      <xdr:col>112</xdr:col>
      <xdr:colOff>38100</xdr:colOff>
      <xdr:row>41</xdr:row>
      <xdr:rowOff>171293</xdr:rowOff>
    </xdr:to>
    <xdr:sp macro="" textlink="">
      <xdr:nvSpPr>
        <xdr:cNvPr id="567" name="楕円 566"/>
        <xdr:cNvSpPr/>
      </xdr:nvSpPr>
      <xdr:spPr>
        <a:xfrm>
          <a:off x="21272500" y="70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120404</xdr:rowOff>
    </xdr:from>
    <xdr:to>
      <xdr:col>116</xdr:col>
      <xdr:colOff>63500</xdr:colOff>
      <xdr:row>41</xdr:row>
      <xdr:rowOff>120493</xdr:rowOff>
    </xdr:to>
    <xdr:cxnSp macro="">
      <xdr:nvCxnSpPr>
        <xdr:cNvPr id="568" name="直線コネクタ 567"/>
        <xdr:cNvCxnSpPr/>
      </xdr:nvCxnSpPr>
      <xdr:spPr>
        <a:xfrm flipV="1">
          <a:off x="21323300" y="7149854"/>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69783</xdr:rowOff>
    </xdr:from>
    <xdr:to>
      <xdr:col>107</xdr:col>
      <xdr:colOff>101600</xdr:colOff>
      <xdr:row>41</xdr:row>
      <xdr:rowOff>171383</xdr:rowOff>
    </xdr:to>
    <xdr:sp macro="" textlink="">
      <xdr:nvSpPr>
        <xdr:cNvPr id="569" name="楕円 568"/>
        <xdr:cNvSpPr/>
      </xdr:nvSpPr>
      <xdr:spPr>
        <a:xfrm>
          <a:off x="20383500" y="70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120493</xdr:rowOff>
    </xdr:from>
    <xdr:to>
      <xdr:col>111</xdr:col>
      <xdr:colOff>177800</xdr:colOff>
      <xdr:row>41</xdr:row>
      <xdr:rowOff>120583</xdr:rowOff>
    </xdr:to>
    <xdr:cxnSp macro="">
      <xdr:nvCxnSpPr>
        <xdr:cNvPr id="570" name="直線コネクタ 569"/>
        <xdr:cNvCxnSpPr/>
      </xdr:nvCxnSpPr>
      <xdr:spPr>
        <a:xfrm flipV="1">
          <a:off x="20434300" y="7149943"/>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69903</xdr:rowOff>
    </xdr:from>
    <xdr:to>
      <xdr:col>102</xdr:col>
      <xdr:colOff>165100</xdr:colOff>
      <xdr:row>42</xdr:row>
      <xdr:rowOff>53</xdr:rowOff>
    </xdr:to>
    <xdr:sp macro="" textlink="">
      <xdr:nvSpPr>
        <xdr:cNvPr id="571" name="楕円 570"/>
        <xdr:cNvSpPr/>
      </xdr:nvSpPr>
      <xdr:spPr>
        <a:xfrm>
          <a:off x="19494500" y="70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120583</xdr:rowOff>
    </xdr:from>
    <xdr:to>
      <xdr:col>107</xdr:col>
      <xdr:colOff>50800</xdr:colOff>
      <xdr:row>41</xdr:row>
      <xdr:rowOff>120703</xdr:rowOff>
    </xdr:to>
    <xdr:cxnSp macro="">
      <xdr:nvCxnSpPr>
        <xdr:cNvPr id="572" name="直線コネクタ 571"/>
        <xdr:cNvCxnSpPr/>
      </xdr:nvCxnSpPr>
      <xdr:spPr>
        <a:xfrm flipV="1">
          <a:off x="19545300" y="7150033"/>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73"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74"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75"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76"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162420</xdr:rowOff>
    </xdr:from>
    <xdr:ext cx="469744" cy="259045"/>
    <xdr:sp macro="" textlink="">
      <xdr:nvSpPr>
        <xdr:cNvPr id="577" name="n_1mainValue【一般廃棄物処理施設】&#10;一人当たり有形固定資産（償却資産）額"/>
        <xdr:cNvSpPr txBox="1"/>
      </xdr:nvSpPr>
      <xdr:spPr>
        <a:xfrm>
          <a:off x="21075728" y="7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162510</xdr:rowOff>
    </xdr:from>
    <xdr:ext cx="469744" cy="259045"/>
    <xdr:sp macro="" textlink="">
      <xdr:nvSpPr>
        <xdr:cNvPr id="578" name="n_2mainValue【一般廃棄物処理施設】&#10;一人当たり有形固定資産（償却資産）額"/>
        <xdr:cNvSpPr txBox="1"/>
      </xdr:nvSpPr>
      <xdr:spPr>
        <a:xfrm>
          <a:off x="20199428" y="719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162630</xdr:rowOff>
    </xdr:from>
    <xdr:ext cx="469744" cy="259045"/>
    <xdr:sp macro="" textlink="">
      <xdr:nvSpPr>
        <xdr:cNvPr id="579" name="n_3mainValue【一般廃棄物処理施設】&#10;一人当たり有形固定資産（償却資産）額"/>
        <xdr:cNvSpPr txBox="1"/>
      </xdr:nvSpPr>
      <xdr:spPr>
        <a:xfrm>
          <a:off x="19310428" y="71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1" name="直線コネクタ 5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2" name="テキスト ボックス 59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3" name="直線コネクタ 5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4" name="テキスト ボックス 5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5" name="直線コネクタ 5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6" name="テキスト ボックス 5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7" name="直線コネクタ 5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8" name="テキスト ボックス 5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9" name="直線コネクタ 5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0" name="テキスト ボックス 5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1" name="直線コネクタ 6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2" name="テキスト ボックス 60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05" name="直線コネクタ 60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7" name="直線コネクタ 60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0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09" name="直線コネクタ 60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1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11" name="フローチャート: 判断 61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12" name="フローチャート: 判断 61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13" name="フローチャート: 判断 61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14" name="フローチャート: 判断 61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15" name="フローチャート: 判断 61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621" name="楕円 620"/>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622" name="【保健センター・保健所】&#10;有形固定資産減価償却率該当値テキスト"/>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623" name="楕円 622"/>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70213</xdr:rowOff>
    </xdr:to>
    <xdr:cxnSp macro="">
      <xdr:nvCxnSpPr>
        <xdr:cNvPr id="624" name="直線コネクタ 623"/>
        <xdr:cNvCxnSpPr/>
      </xdr:nvCxnSpPr>
      <xdr:spPr>
        <a:xfrm>
          <a:off x="15481300" y="1043559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68399</xdr:rowOff>
    </xdr:from>
    <xdr:to>
      <xdr:col>76</xdr:col>
      <xdr:colOff>165100</xdr:colOff>
      <xdr:row>60</xdr:row>
      <xdr:rowOff>169999</xdr:rowOff>
    </xdr:to>
    <xdr:sp macro="" textlink="">
      <xdr:nvSpPr>
        <xdr:cNvPr id="625" name="楕円 624"/>
        <xdr:cNvSpPr/>
      </xdr:nvSpPr>
      <xdr:spPr>
        <a:xfrm>
          <a:off x="14541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119199</xdr:rowOff>
    </xdr:from>
    <xdr:to>
      <xdr:col>81</xdr:col>
      <xdr:colOff>50800</xdr:colOff>
      <xdr:row>60</xdr:row>
      <xdr:rowOff>148590</xdr:rowOff>
    </xdr:to>
    <xdr:cxnSp macro="">
      <xdr:nvCxnSpPr>
        <xdr:cNvPr id="626" name="直線コネクタ 625"/>
        <xdr:cNvCxnSpPr/>
      </xdr:nvCxnSpPr>
      <xdr:spPr>
        <a:xfrm>
          <a:off x="14592300" y="104061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35741</xdr:rowOff>
    </xdr:from>
    <xdr:to>
      <xdr:col>72</xdr:col>
      <xdr:colOff>38100</xdr:colOff>
      <xdr:row>60</xdr:row>
      <xdr:rowOff>137341</xdr:rowOff>
    </xdr:to>
    <xdr:sp macro="" textlink="">
      <xdr:nvSpPr>
        <xdr:cNvPr id="627" name="楕円 626"/>
        <xdr:cNvSpPr/>
      </xdr:nvSpPr>
      <xdr:spPr>
        <a:xfrm>
          <a:off x="13652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86541</xdr:rowOff>
    </xdr:from>
    <xdr:to>
      <xdr:col>76</xdr:col>
      <xdr:colOff>114300</xdr:colOff>
      <xdr:row>60</xdr:row>
      <xdr:rowOff>119199</xdr:rowOff>
    </xdr:to>
    <xdr:cxnSp macro="">
      <xdr:nvCxnSpPr>
        <xdr:cNvPr id="628" name="直線コネクタ 627"/>
        <xdr:cNvCxnSpPr/>
      </xdr:nvCxnSpPr>
      <xdr:spPr>
        <a:xfrm>
          <a:off x="13703300" y="103735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29"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30"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31"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32"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633" name="n_1mainValue【保健センター・保健所】&#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634" name="n_2main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128468</xdr:rowOff>
    </xdr:from>
    <xdr:ext cx="405111" cy="259045"/>
    <xdr:sp macro="" textlink="">
      <xdr:nvSpPr>
        <xdr:cNvPr id="635" name="n_3mainValue【保健センター・保健所】&#10;有形固定資産減価償却率"/>
        <xdr:cNvSpPr txBox="1"/>
      </xdr:nvSpPr>
      <xdr:spPr>
        <a:xfrm>
          <a:off x="13500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59" name="直線コネクタ 658"/>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0"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1" name="直線コネクタ 660"/>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6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63" name="直線コネクタ 66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64"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65" name="フローチャート: 判断 66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66" name="フローチャート: 判断 665"/>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67" name="フローチャート: 判断 666"/>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68" name="フローチャート: 判断 667"/>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69" name="フローチャート: 判断 668"/>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127000</xdr:rowOff>
    </xdr:from>
    <xdr:to>
      <xdr:col>116</xdr:col>
      <xdr:colOff>114300</xdr:colOff>
      <xdr:row>63</xdr:row>
      <xdr:rowOff>57150</xdr:rowOff>
    </xdr:to>
    <xdr:sp macro="" textlink="">
      <xdr:nvSpPr>
        <xdr:cNvPr id="675" name="楕円 674"/>
        <xdr:cNvSpPr/>
      </xdr:nvSpPr>
      <xdr:spPr>
        <a:xfrm>
          <a:off x="221107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105427</xdr:rowOff>
    </xdr:from>
    <xdr:ext cx="469744" cy="259045"/>
    <xdr:sp macro="" textlink="">
      <xdr:nvSpPr>
        <xdr:cNvPr id="676" name="【保健センター・保健所】&#10;一人当たり面積該当値テキスト"/>
        <xdr:cNvSpPr txBox="1"/>
      </xdr:nvSpPr>
      <xdr:spPr>
        <a:xfrm>
          <a:off x="22199600"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127000</xdr:rowOff>
    </xdr:from>
    <xdr:to>
      <xdr:col>112</xdr:col>
      <xdr:colOff>38100</xdr:colOff>
      <xdr:row>63</xdr:row>
      <xdr:rowOff>57150</xdr:rowOff>
    </xdr:to>
    <xdr:sp macro="" textlink="">
      <xdr:nvSpPr>
        <xdr:cNvPr id="677" name="楕円 676"/>
        <xdr:cNvSpPr/>
      </xdr:nvSpPr>
      <xdr:spPr>
        <a:xfrm>
          <a:off x="21272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6350</xdr:rowOff>
    </xdr:from>
    <xdr:to>
      <xdr:col>116</xdr:col>
      <xdr:colOff>63500</xdr:colOff>
      <xdr:row>63</xdr:row>
      <xdr:rowOff>6350</xdr:rowOff>
    </xdr:to>
    <xdr:cxnSp macro="">
      <xdr:nvCxnSpPr>
        <xdr:cNvPr id="678" name="直線コネクタ 677"/>
        <xdr:cNvCxnSpPr/>
      </xdr:nvCxnSpPr>
      <xdr:spPr>
        <a:xfrm>
          <a:off x="21323300" y="1080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127000</xdr:rowOff>
    </xdr:from>
    <xdr:to>
      <xdr:col>107</xdr:col>
      <xdr:colOff>101600</xdr:colOff>
      <xdr:row>63</xdr:row>
      <xdr:rowOff>57150</xdr:rowOff>
    </xdr:to>
    <xdr:sp macro="" textlink="">
      <xdr:nvSpPr>
        <xdr:cNvPr id="679" name="楕円 678"/>
        <xdr:cNvSpPr/>
      </xdr:nvSpPr>
      <xdr:spPr>
        <a:xfrm>
          <a:off x="20383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6350</xdr:rowOff>
    </xdr:from>
    <xdr:to>
      <xdr:col>111</xdr:col>
      <xdr:colOff>177800</xdr:colOff>
      <xdr:row>63</xdr:row>
      <xdr:rowOff>6350</xdr:rowOff>
    </xdr:to>
    <xdr:cxnSp macro="">
      <xdr:nvCxnSpPr>
        <xdr:cNvPr id="680" name="直線コネクタ 679"/>
        <xdr:cNvCxnSpPr/>
      </xdr:nvCxnSpPr>
      <xdr:spPr>
        <a:xfrm>
          <a:off x="20434300" y="1080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81" name="楕円 680"/>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6350</xdr:rowOff>
    </xdr:from>
    <xdr:to>
      <xdr:col>107</xdr:col>
      <xdr:colOff>50800</xdr:colOff>
      <xdr:row>63</xdr:row>
      <xdr:rowOff>19050</xdr:rowOff>
    </xdr:to>
    <xdr:cxnSp macro="">
      <xdr:nvCxnSpPr>
        <xdr:cNvPr id="682" name="直線コネクタ 681"/>
        <xdr:cNvCxnSpPr/>
      </xdr:nvCxnSpPr>
      <xdr:spPr>
        <a:xfrm flipV="1">
          <a:off x="19545300" y="1080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83"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84"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85"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86"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48277</xdr:rowOff>
    </xdr:from>
    <xdr:ext cx="469744" cy="259045"/>
    <xdr:sp macro="" textlink="">
      <xdr:nvSpPr>
        <xdr:cNvPr id="687" name="n_1mainValue【保健センター・保健所】&#10;一人当たり面積"/>
        <xdr:cNvSpPr txBox="1"/>
      </xdr:nvSpPr>
      <xdr:spPr>
        <a:xfrm>
          <a:off x="210757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48277</xdr:rowOff>
    </xdr:from>
    <xdr:ext cx="469744" cy="259045"/>
    <xdr:sp macro="" textlink="">
      <xdr:nvSpPr>
        <xdr:cNvPr id="688" name="n_2mainValue【保健センター・保健所】&#10;一人当たり面積"/>
        <xdr:cNvSpPr txBox="1"/>
      </xdr:nvSpPr>
      <xdr:spPr>
        <a:xfrm>
          <a:off x="20199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89" name="n_3mainValue【保健センター・保健所】&#10;一人当たり面積"/>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0" name="テキスト ボックス 6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1" name="直線コネクタ 7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2" name="テキスト ボックス 70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3" name="直線コネクタ 7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4" name="テキスト ボックス 7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5" name="直線コネクタ 7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6" name="テキスト ボックス 7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7" name="直線コネクタ 7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8" name="テキスト ボックス 7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9" name="直線コネクタ 7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0" name="テキスト ボックス 7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1" name="直線コネクタ 7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2" name="テキスト ボックス 71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15" name="直線コネクタ 714"/>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16"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17" name="直線コネクタ 716"/>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18"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19" name="直線コネクタ 71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20"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21" name="フローチャート: 判断 720"/>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22" name="フローチャート: 判断 721"/>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23" name="フローチャート: 判断 722"/>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24" name="フローチャート: 判断 723"/>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25" name="フローチャート: 判断 724"/>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6" name="テキスト ボックス 7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7" name="テキスト ボックス 7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8" name="テキスト ボックス 7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9" name="テキスト ボックス 7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0" name="テキスト ボックス 7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103232</xdr:rowOff>
    </xdr:from>
    <xdr:to>
      <xdr:col>85</xdr:col>
      <xdr:colOff>177800</xdr:colOff>
      <xdr:row>82</xdr:row>
      <xdr:rowOff>33382</xdr:rowOff>
    </xdr:to>
    <xdr:sp macro="" textlink="">
      <xdr:nvSpPr>
        <xdr:cNvPr id="731" name="楕円 730"/>
        <xdr:cNvSpPr/>
      </xdr:nvSpPr>
      <xdr:spPr>
        <a:xfrm>
          <a:off x="16268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126109</xdr:rowOff>
    </xdr:from>
    <xdr:ext cx="405111" cy="259045"/>
    <xdr:sp macro="" textlink="">
      <xdr:nvSpPr>
        <xdr:cNvPr id="732" name="【消防施設】&#10;有形固定資産減価償却率該当値テキスト"/>
        <xdr:cNvSpPr txBox="1"/>
      </xdr:nvSpPr>
      <xdr:spPr>
        <a:xfrm>
          <a:off x="163576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72208</xdr:rowOff>
    </xdr:from>
    <xdr:to>
      <xdr:col>81</xdr:col>
      <xdr:colOff>101600</xdr:colOff>
      <xdr:row>82</xdr:row>
      <xdr:rowOff>2358</xdr:rowOff>
    </xdr:to>
    <xdr:sp macro="" textlink="">
      <xdr:nvSpPr>
        <xdr:cNvPr id="733" name="楕円 732"/>
        <xdr:cNvSpPr/>
      </xdr:nvSpPr>
      <xdr:spPr>
        <a:xfrm>
          <a:off x="15430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123008</xdr:rowOff>
    </xdr:from>
    <xdr:to>
      <xdr:col>85</xdr:col>
      <xdr:colOff>127000</xdr:colOff>
      <xdr:row>81</xdr:row>
      <xdr:rowOff>154032</xdr:rowOff>
    </xdr:to>
    <xdr:cxnSp macro="">
      <xdr:nvCxnSpPr>
        <xdr:cNvPr id="734" name="直線コネクタ 733"/>
        <xdr:cNvCxnSpPr/>
      </xdr:nvCxnSpPr>
      <xdr:spPr>
        <a:xfrm>
          <a:off x="15481300" y="1401045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41184</xdr:rowOff>
    </xdr:from>
    <xdr:to>
      <xdr:col>76</xdr:col>
      <xdr:colOff>165100</xdr:colOff>
      <xdr:row>81</xdr:row>
      <xdr:rowOff>142784</xdr:rowOff>
    </xdr:to>
    <xdr:sp macro="" textlink="">
      <xdr:nvSpPr>
        <xdr:cNvPr id="735" name="楕円 734"/>
        <xdr:cNvSpPr/>
      </xdr:nvSpPr>
      <xdr:spPr>
        <a:xfrm>
          <a:off x="14541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81</xdr:row>
      <xdr:rowOff>123008</xdr:rowOff>
    </xdr:to>
    <xdr:cxnSp macro="">
      <xdr:nvCxnSpPr>
        <xdr:cNvPr id="736" name="直線コネクタ 735"/>
        <xdr:cNvCxnSpPr/>
      </xdr:nvCxnSpPr>
      <xdr:spPr>
        <a:xfrm>
          <a:off x="14592300" y="139794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xdr:rowOff>
    </xdr:from>
    <xdr:to>
      <xdr:col>72</xdr:col>
      <xdr:colOff>38100</xdr:colOff>
      <xdr:row>81</xdr:row>
      <xdr:rowOff>110127</xdr:rowOff>
    </xdr:to>
    <xdr:sp macro="" textlink="">
      <xdr:nvSpPr>
        <xdr:cNvPr id="737" name="楕円 736"/>
        <xdr:cNvSpPr/>
      </xdr:nvSpPr>
      <xdr:spPr>
        <a:xfrm>
          <a:off x="13652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59327</xdr:rowOff>
    </xdr:from>
    <xdr:to>
      <xdr:col>76</xdr:col>
      <xdr:colOff>114300</xdr:colOff>
      <xdr:row>81</xdr:row>
      <xdr:rowOff>91984</xdr:rowOff>
    </xdr:to>
    <xdr:cxnSp macro="">
      <xdr:nvCxnSpPr>
        <xdr:cNvPr id="738" name="直線コネクタ 737"/>
        <xdr:cNvCxnSpPr/>
      </xdr:nvCxnSpPr>
      <xdr:spPr>
        <a:xfrm>
          <a:off x="13703300" y="139467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39"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40"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41"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42"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18885</xdr:rowOff>
    </xdr:from>
    <xdr:ext cx="405111" cy="259045"/>
    <xdr:sp macro="" textlink="">
      <xdr:nvSpPr>
        <xdr:cNvPr id="743" name="n_1mainValue【消防施設】&#10;有形固定資産減価償却率"/>
        <xdr:cNvSpPr txBox="1"/>
      </xdr:nvSpPr>
      <xdr:spPr>
        <a:xfrm>
          <a:off x="15266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159311</xdr:rowOff>
    </xdr:from>
    <xdr:ext cx="405111" cy="259045"/>
    <xdr:sp macro="" textlink="">
      <xdr:nvSpPr>
        <xdr:cNvPr id="744" name="n_2mainValue【消防施設】&#10;有形固定資産減価償却率"/>
        <xdr:cNvSpPr txBox="1"/>
      </xdr:nvSpPr>
      <xdr:spPr>
        <a:xfrm>
          <a:off x="14389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745" name="n_3main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6" name="正方形/長方形 7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7" name="正方形/長方形 7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8" name="正方形/長方形 7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9" name="正方形/長方形 7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0" name="正方形/長方形 7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1" name="正方形/長方形 7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2" name="正方形/長方形 7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4" name="テキスト ボックス 76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5" name="直線コネクタ 7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6" name="テキスト ボックス 76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7" name="直線コネクタ 7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8" name="テキスト ボックス 7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9" name="直線コネクタ 7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0" name="テキスト ボックス 7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1" name="直線コネクタ 7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2" name="テキスト ボックス 7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3" name="直線コネクタ 7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4" name="テキスト ボックス 7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5" name="直線コネクタ 7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6" name="テキスト ボックス 77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79" name="直線コネクタ 778"/>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8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1" name="直線コネクタ 78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82"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83" name="直線コネクタ 78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84"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85" name="フローチャート: 判断 78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86" name="フローチャート: 判断 78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87" name="フローチャート: 判断 786"/>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88" name="フローチャート: 判断 787"/>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89" name="フローチャート: 判断 788"/>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0" name="テキスト ボックス 7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167458</xdr:rowOff>
    </xdr:from>
    <xdr:to>
      <xdr:col>85</xdr:col>
      <xdr:colOff>177800</xdr:colOff>
      <xdr:row>101</xdr:row>
      <xdr:rowOff>97608</xdr:rowOff>
    </xdr:to>
    <xdr:sp macro="" textlink="">
      <xdr:nvSpPr>
        <xdr:cNvPr id="795" name="楕円 794"/>
        <xdr:cNvSpPr/>
      </xdr:nvSpPr>
      <xdr:spPr>
        <a:xfrm>
          <a:off x="162687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18885</xdr:rowOff>
    </xdr:from>
    <xdr:ext cx="405111" cy="259045"/>
    <xdr:sp macro="" textlink="">
      <xdr:nvSpPr>
        <xdr:cNvPr id="796" name="【庁舎】&#10;有形固定資産減価償却率該当値テキスト"/>
        <xdr:cNvSpPr txBox="1"/>
      </xdr:nvSpPr>
      <xdr:spPr>
        <a:xfrm>
          <a:off x="16357600" y="1716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133169</xdr:rowOff>
    </xdr:from>
    <xdr:to>
      <xdr:col>81</xdr:col>
      <xdr:colOff>101600</xdr:colOff>
      <xdr:row>101</xdr:row>
      <xdr:rowOff>63319</xdr:rowOff>
    </xdr:to>
    <xdr:sp macro="" textlink="">
      <xdr:nvSpPr>
        <xdr:cNvPr id="797" name="楕円 796"/>
        <xdr:cNvSpPr/>
      </xdr:nvSpPr>
      <xdr:spPr>
        <a:xfrm>
          <a:off x="15430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12519</xdr:rowOff>
    </xdr:from>
    <xdr:to>
      <xdr:col>85</xdr:col>
      <xdr:colOff>127000</xdr:colOff>
      <xdr:row>101</xdr:row>
      <xdr:rowOff>46808</xdr:rowOff>
    </xdr:to>
    <xdr:cxnSp macro="">
      <xdr:nvCxnSpPr>
        <xdr:cNvPr id="798" name="直線コネクタ 797"/>
        <xdr:cNvCxnSpPr/>
      </xdr:nvCxnSpPr>
      <xdr:spPr>
        <a:xfrm>
          <a:off x="15481300" y="1732896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98879</xdr:rowOff>
    </xdr:from>
    <xdr:to>
      <xdr:col>76</xdr:col>
      <xdr:colOff>165100</xdr:colOff>
      <xdr:row>101</xdr:row>
      <xdr:rowOff>29029</xdr:rowOff>
    </xdr:to>
    <xdr:sp macro="" textlink="">
      <xdr:nvSpPr>
        <xdr:cNvPr id="799" name="楕円 798"/>
        <xdr:cNvSpPr/>
      </xdr:nvSpPr>
      <xdr:spPr>
        <a:xfrm>
          <a:off x="14541500" y="17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149679</xdr:rowOff>
    </xdr:from>
    <xdr:to>
      <xdr:col>81</xdr:col>
      <xdr:colOff>50800</xdr:colOff>
      <xdr:row>101</xdr:row>
      <xdr:rowOff>12519</xdr:rowOff>
    </xdr:to>
    <xdr:cxnSp macro="">
      <xdr:nvCxnSpPr>
        <xdr:cNvPr id="800" name="直線コネクタ 799"/>
        <xdr:cNvCxnSpPr/>
      </xdr:nvCxnSpPr>
      <xdr:spPr>
        <a:xfrm>
          <a:off x="14592300" y="172946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64588</xdr:rowOff>
    </xdr:from>
    <xdr:to>
      <xdr:col>72</xdr:col>
      <xdr:colOff>38100</xdr:colOff>
      <xdr:row>100</xdr:row>
      <xdr:rowOff>166188</xdr:rowOff>
    </xdr:to>
    <xdr:sp macro="" textlink="">
      <xdr:nvSpPr>
        <xdr:cNvPr id="801" name="楕円 800"/>
        <xdr:cNvSpPr/>
      </xdr:nvSpPr>
      <xdr:spPr>
        <a:xfrm>
          <a:off x="13652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115388</xdr:rowOff>
    </xdr:from>
    <xdr:to>
      <xdr:col>76</xdr:col>
      <xdr:colOff>114300</xdr:colOff>
      <xdr:row>100</xdr:row>
      <xdr:rowOff>149679</xdr:rowOff>
    </xdr:to>
    <xdr:cxnSp macro="">
      <xdr:nvCxnSpPr>
        <xdr:cNvPr id="802" name="直線コネクタ 801"/>
        <xdr:cNvCxnSpPr/>
      </xdr:nvCxnSpPr>
      <xdr:spPr>
        <a:xfrm>
          <a:off x="13703300" y="172603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03"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04"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05"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06"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79846</xdr:rowOff>
    </xdr:from>
    <xdr:ext cx="405111" cy="259045"/>
    <xdr:sp macro="" textlink="">
      <xdr:nvSpPr>
        <xdr:cNvPr id="807" name="n_1mainValue【庁舎】&#10;有形固定資産減価償却率"/>
        <xdr:cNvSpPr txBox="1"/>
      </xdr:nvSpPr>
      <xdr:spPr>
        <a:xfrm>
          <a:off x="15266044" y="170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45556</xdr:rowOff>
    </xdr:from>
    <xdr:ext cx="405111" cy="259045"/>
    <xdr:sp macro="" textlink="">
      <xdr:nvSpPr>
        <xdr:cNvPr id="808" name="n_2mainValue【庁舎】&#10;有形固定資産減価償却率"/>
        <xdr:cNvSpPr txBox="1"/>
      </xdr:nvSpPr>
      <xdr:spPr>
        <a:xfrm>
          <a:off x="14389744" y="1701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11265</xdr:rowOff>
    </xdr:from>
    <xdr:ext cx="405111" cy="259045"/>
    <xdr:sp macro="" textlink="">
      <xdr:nvSpPr>
        <xdr:cNvPr id="809" name="n_3mainValue【庁舎】&#10;有形固定資産減価償却率"/>
        <xdr:cNvSpPr txBox="1"/>
      </xdr:nvSpPr>
      <xdr:spPr>
        <a:xfrm>
          <a:off x="135007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0" name="テキスト ボックス 81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21" name="直線コネクタ 82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2" name="テキスト ボックス 82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3" name="直線コネクタ 82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4" name="テキスト ボックス 82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5" name="直線コネクタ 82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6" name="テキスト ボックス 82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7" name="直線コネクタ 82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8" name="テキスト ボックス 82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9" name="直線コネクタ 82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0" name="テキスト ボックス 82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1" name="直線コネクタ 83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2" name="テキスト ボックス 83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36" name="直線コネクタ 835"/>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37"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38" name="直線コネクタ 837"/>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39"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40" name="直線コネクタ 839"/>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41"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42" name="フローチャート: 判断 841"/>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43" name="フローチャート: 判断 842"/>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44" name="フローチャート: 判断 843"/>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45" name="フローチャート: 判断 844"/>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46" name="フローチャート: 判断 845"/>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852" name="楕円 851"/>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853" name="【庁舎】&#10;一人当たり面積該当値テキスト"/>
        <xdr:cNvSpPr txBox="1"/>
      </xdr:nvSpPr>
      <xdr:spPr>
        <a:xfrm>
          <a:off x="221996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115207</xdr:rowOff>
    </xdr:from>
    <xdr:to>
      <xdr:col>112</xdr:col>
      <xdr:colOff>38100</xdr:colOff>
      <xdr:row>108</xdr:row>
      <xdr:rowOff>45357</xdr:rowOff>
    </xdr:to>
    <xdr:sp macro="" textlink="">
      <xdr:nvSpPr>
        <xdr:cNvPr id="854" name="楕円 853"/>
        <xdr:cNvSpPr/>
      </xdr:nvSpPr>
      <xdr:spPr>
        <a:xfrm>
          <a:off x="2127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166007</xdr:rowOff>
    </xdr:to>
    <xdr:cxnSp macro="">
      <xdr:nvCxnSpPr>
        <xdr:cNvPr id="855" name="直線コネクタ 854"/>
        <xdr:cNvCxnSpPr/>
      </xdr:nvCxnSpPr>
      <xdr:spPr>
        <a:xfrm flipV="1">
          <a:off x="21323300" y="185046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856" name="楕円 855"/>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166007</xdr:rowOff>
    </xdr:from>
    <xdr:to>
      <xdr:col>111</xdr:col>
      <xdr:colOff>177800</xdr:colOff>
      <xdr:row>107</xdr:row>
      <xdr:rowOff>169273</xdr:rowOff>
    </xdr:to>
    <xdr:cxnSp macro="">
      <xdr:nvCxnSpPr>
        <xdr:cNvPr id="857" name="直線コネクタ 856"/>
        <xdr:cNvCxnSpPr/>
      </xdr:nvCxnSpPr>
      <xdr:spPr>
        <a:xfrm flipV="1">
          <a:off x="20434300" y="1851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858" name="楕円 857"/>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108</xdr:row>
      <xdr:rowOff>1088</xdr:rowOff>
    </xdr:to>
    <xdr:cxnSp macro="">
      <xdr:nvCxnSpPr>
        <xdr:cNvPr id="859" name="直線コネクタ 858"/>
        <xdr:cNvCxnSpPr/>
      </xdr:nvCxnSpPr>
      <xdr:spPr>
        <a:xfrm flipV="1">
          <a:off x="19545300" y="1851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60"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61"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62"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63"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36484</xdr:rowOff>
    </xdr:from>
    <xdr:ext cx="469744" cy="259045"/>
    <xdr:sp macro="" textlink="">
      <xdr:nvSpPr>
        <xdr:cNvPr id="864" name="n_1mainValue【庁舎】&#10;一人当たり面積"/>
        <xdr:cNvSpPr txBox="1"/>
      </xdr:nvSpPr>
      <xdr:spPr>
        <a:xfrm>
          <a:off x="210757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865" name="n_2mainValue【庁舎】&#10;一人当たり面積"/>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866" name="n_3mainValue【庁舎】&#10;一人当たり面積"/>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7" name="正方形/長方形 8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8" name="正方形/長方形 8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9" name="テキスト ボックス 8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新庁舎建設により類似団体と比較し有形固定資産減価償却率、一人当たり面積ともに低くなっている。他の施設については主に社会教育系施設において有形固定資産減価償却率が類似団体と比較し高くなっている。今後、こうした施設の改修が必要となることが想定されていることから燕市では社会教育（体育）施設の老朽化の状況を踏まえ、クラウドファンディングにより改修費を募る取組を実施しており、将来負担比率等の悪化につながる地方債の発行のみによらず改修すべく取り組みを進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49571049</v>
      </c>
      <c r="BO4" s="464"/>
      <c r="BP4" s="464"/>
      <c r="BQ4" s="464"/>
      <c r="BR4" s="464"/>
      <c r="BS4" s="464"/>
      <c r="BT4" s="464"/>
      <c r="BU4" s="465"/>
      <c r="BV4" s="463">
        <v>35251362</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6.6</v>
      </c>
      <c r="CU4" s="648"/>
      <c r="CV4" s="648"/>
      <c r="CW4" s="648"/>
      <c r="CX4" s="648"/>
      <c r="CY4" s="648"/>
      <c r="CZ4" s="648"/>
      <c r="DA4" s="649"/>
      <c r="DB4" s="647">
        <v>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48139049</v>
      </c>
      <c r="BO5" s="469"/>
      <c r="BP5" s="469"/>
      <c r="BQ5" s="469"/>
      <c r="BR5" s="469"/>
      <c r="BS5" s="469"/>
      <c r="BT5" s="469"/>
      <c r="BU5" s="470"/>
      <c r="BV5" s="468">
        <v>34152861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93</v>
      </c>
      <c r="CU5" s="439"/>
      <c r="CV5" s="439"/>
      <c r="CW5" s="439"/>
      <c r="CX5" s="439"/>
      <c r="CY5" s="439"/>
      <c r="CZ5" s="439"/>
      <c r="DA5" s="440"/>
      <c r="DB5" s="438">
        <v>92</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1432000</v>
      </c>
      <c r="BO6" s="469"/>
      <c r="BP6" s="469"/>
      <c r="BQ6" s="469"/>
      <c r="BR6" s="469"/>
      <c r="BS6" s="469"/>
      <c r="BT6" s="469"/>
      <c r="BU6" s="470"/>
      <c r="BV6" s="468">
        <v>1098501</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98.1</v>
      </c>
      <c r="CU6" s="622"/>
      <c r="CV6" s="622"/>
      <c r="CW6" s="622"/>
      <c r="CX6" s="622"/>
      <c r="CY6" s="622"/>
      <c r="CZ6" s="622"/>
      <c r="DA6" s="623"/>
      <c r="DB6" s="621">
        <v>97.3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62053</v>
      </c>
      <c r="BO7" s="469"/>
      <c r="BP7" s="469"/>
      <c r="BQ7" s="469"/>
      <c r="BR7" s="469"/>
      <c r="BS7" s="469"/>
      <c r="BT7" s="469"/>
      <c r="BU7" s="470"/>
      <c r="BV7" s="468">
        <v>99312</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20633219</v>
      </c>
      <c r="CU7" s="469"/>
      <c r="CV7" s="469"/>
      <c r="CW7" s="469"/>
      <c r="CX7" s="469"/>
      <c r="CY7" s="469"/>
      <c r="CZ7" s="469"/>
      <c r="DA7" s="470"/>
      <c r="DB7" s="468">
        <v>19965409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1369947</v>
      </c>
      <c r="BO8" s="469"/>
      <c r="BP8" s="469"/>
      <c r="BQ8" s="469"/>
      <c r="BR8" s="469"/>
      <c r="BS8" s="469"/>
      <c r="BT8" s="469"/>
      <c r="BU8" s="470"/>
      <c r="BV8" s="468">
        <v>999189</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0.63</v>
      </c>
      <c r="CU8" s="582"/>
      <c r="CV8" s="582"/>
      <c r="CW8" s="582"/>
      <c r="CX8" s="582"/>
      <c r="CY8" s="582"/>
      <c r="CZ8" s="582"/>
      <c r="DA8" s="583"/>
      <c r="DB8" s="581">
        <v>0.63</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77201</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93</v>
      </c>
      <c r="AV9" s="526"/>
      <c r="AW9" s="526"/>
      <c r="AX9" s="526"/>
      <c r="AY9" s="448" t="s">
        <v>114</v>
      </c>
      <c r="AZ9" s="449"/>
      <c r="BA9" s="449"/>
      <c r="BB9" s="449"/>
      <c r="BC9" s="449"/>
      <c r="BD9" s="449"/>
      <c r="BE9" s="449"/>
      <c r="BF9" s="449"/>
      <c r="BG9" s="449"/>
      <c r="BH9" s="449"/>
      <c r="BI9" s="449"/>
      <c r="BJ9" s="449"/>
      <c r="BK9" s="449"/>
      <c r="BL9" s="449"/>
      <c r="BM9" s="450"/>
      <c r="BN9" s="468">
        <v>370758</v>
      </c>
      <c r="BO9" s="469"/>
      <c r="BP9" s="469"/>
      <c r="BQ9" s="469"/>
      <c r="BR9" s="469"/>
      <c r="BS9" s="469"/>
      <c r="BT9" s="469"/>
      <c r="BU9" s="470"/>
      <c r="BV9" s="468">
        <v>434623</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15.2</v>
      </c>
      <c r="CU9" s="439"/>
      <c r="CV9" s="439"/>
      <c r="CW9" s="439"/>
      <c r="CX9" s="439"/>
      <c r="CY9" s="439"/>
      <c r="CZ9" s="439"/>
      <c r="DA9" s="440"/>
      <c r="DB9" s="438">
        <v>17.5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79784</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93</v>
      </c>
      <c r="AV10" s="526"/>
      <c r="AW10" s="526"/>
      <c r="AX10" s="526"/>
      <c r="AY10" s="448" t="s">
        <v>118</v>
      </c>
      <c r="AZ10" s="449"/>
      <c r="BA10" s="449"/>
      <c r="BB10" s="449"/>
      <c r="BC10" s="449"/>
      <c r="BD10" s="449"/>
      <c r="BE10" s="449"/>
      <c r="BF10" s="449"/>
      <c r="BG10" s="449"/>
      <c r="BH10" s="449"/>
      <c r="BI10" s="449"/>
      <c r="BJ10" s="449"/>
      <c r="BK10" s="449"/>
      <c r="BL10" s="449"/>
      <c r="BM10" s="450"/>
      <c r="BN10" s="468">
        <v>2573952</v>
      </c>
      <c r="BO10" s="469"/>
      <c r="BP10" s="469"/>
      <c r="BQ10" s="469"/>
      <c r="BR10" s="469"/>
      <c r="BS10" s="469"/>
      <c r="BT10" s="469"/>
      <c r="BU10" s="470"/>
      <c r="BV10" s="468">
        <v>473561</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93</v>
      </c>
      <c r="AV11" s="526"/>
      <c r="AW11" s="526"/>
      <c r="AX11" s="526"/>
      <c r="AY11" s="448" t="s">
        <v>123</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124</v>
      </c>
      <c r="CE11" s="478"/>
      <c r="CF11" s="478"/>
      <c r="CG11" s="478"/>
      <c r="CH11" s="478"/>
      <c r="CI11" s="478"/>
      <c r="CJ11" s="478"/>
      <c r="CK11" s="478"/>
      <c r="CL11" s="478"/>
      <c r="CM11" s="478"/>
      <c r="CN11" s="478"/>
      <c r="CO11" s="478"/>
      <c r="CP11" s="478"/>
      <c r="CQ11" s="478"/>
      <c r="CR11" s="478"/>
      <c r="CS11" s="479"/>
      <c r="CT11" s="581" t="s">
        <v>125</v>
      </c>
      <c r="CU11" s="582"/>
      <c r="CV11" s="582"/>
      <c r="CW11" s="582"/>
      <c r="CX11" s="582"/>
      <c r="CY11" s="582"/>
      <c r="CZ11" s="582"/>
      <c r="DA11" s="583"/>
      <c r="DB11" s="581" t="s">
        <v>125</v>
      </c>
      <c r="DC11" s="582"/>
      <c r="DD11" s="582"/>
      <c r="DE11" s="582"/>
      <c r="DF11" s="582"/>
      <c r="DG11" s="582"/>
      <c r="DH11" s="582"/>
      <c r="DI11" s="583"/>
      <c r="DJ11" s="186"/>
      <c r="DK11" s="186"/>
      <c r="DL11" s="186"/>
      <c r="DM11" s="186"/>
      <c r="DN11" s="186"/>
      <c r="DO11" s="186"/>
    </row>
    <row r="12" spans="1:119" ht="18.75" customHeight="1" x14ac:dyDescent="0.15">
      <c r="A12" s="187"/>
      <c r="B12" s="584" t="s">
        <v>126</v>
      </c>
      <c r="C12" s="585"/>
      <c r="D12" s="585"/>
      <c r="E12" s="585"/>
      <c r="F12" s="585"/>
      <c r="G12" s="585"/>
      <c r="H12" s="585"/>
      <c r="I12" s="585"/>
      <c r="J12" s="585"/>
      <c r="K12" s="586"/>
      <c r="L12" s="593" t="s">
        <v>127</v>
      </c>
      <c r="M12" s="594"/>
      <c r="N12" s="594"/>
      <c r="O12" s="594"/>
      <c r="P12" s="594"/>
      <c r="Q12" s="595"/>
      <c r="R12" s="596">
        <v>78717</v>
      </c>
      <c r="S12" s="597"/>
      <c r="T12" s="597"/>
      <c r="U12" s="597"/>
      <c r="V12" s="598"/>
      <c r="W12" s="599" t="s">
        <v>1</v>
      </c>
      <c r="X12" s="526"/>
      <c r="Y12" s="526"/>
      <c r="Z12" s="526"/>
      <c r="AA12" s="526"/>
      <c r="AB12" s="600"/>
      <c r="AC12" s="601" t="s">
        <v>128</v>
      </c>
      <c r="AD12" s="602"/>
      <c r="AE12" s="602"/>
      <c r="AF12" s="602"/>
      <c r="AG12" s="603"/>
      <c r="AH12" s="601" t="s">
        <v>129</v>
      </c>
      <c r="AI12" s="602"/>
      <c r="AJ12" s="602"/>
      <c r="AK12" s="602"/>
      <c r="AL12" s="604"/>
      <c r="AM12" s="537" t="s">
        <v>130</v>
      </c>
      <c r="AN12" s="442"/>
      <c r="AO12" s="442"/>
      <c r="AP12" s="442"/>
      <c r="AQ12" s="442"/>
      <c r="AR12" s="442"/>
      <c r="AS12" s="442"/>
      <c r="AT12" s="443"/>
      <c r="AU12" s="525" t="s">
        <v>131</v>
      </c>
      <c r="AV12" s="526"/>
      <c r="AW12" s="526"/>
      <c r="AX12" s="526"/>
      <c r="AY12" s="448" t="s">
        <v>132</v>
      </c>
      <c r="AZ12" s="449"/>
      <c r="BA12" s="449"/>
      <c r="BB12" s="449"/>
      <c r="BC12" s="449"/>
      <c r="BD12" s="449"/>
      <c r="BE12" s="449"/>
      <c r="BF12" s="449"/>
      <c r="BG12" s="449"/>
      <c r="BH12" s="449"/>
      <c r="BI12" s="449"/>
      <c r="BJ12" s="449"/>
      <c r="BK12" s="449"/>
      <c r="BL12" s="449"/>
      <c r="BM12" s="450"/>
      <c r="BN12" s="468">
        <v>2485975</v>
      </c>
      <c r="BO12" s="469"/>
      <c r="BP12" s="469"/>
      <c r="BQ12" s="469"/>
      <c r="BR12" s="469"/>
      <c r="BS12" s="469"/>
      <c r="BT12" s="469"/>
      <c r="BU12" s="470"/>
      <c r="BV12" s="468">
        <v>729527</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134</v>
      </c>
      <c r="CU12" s="582"/>
      <c r="CV12" s="582"/>
      <c r="CW12" s="582"/>
      <c r="CX12" s="582"/>
      <c r="CY12" s="582"/>
      <c r="CZ12" s="582"/>
      <c r="DA12" s="583"/>
      <c r="DB12" s="581" t="s">
        <v>125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135</v>
      </c>
      <c r="N13" s="569"/>
      <c r="O13" s="569"/>
      <c r="P13" s="569"/>
      <c r="Q13" s="570"/>
      <c r="R13" s="571">
        <v>78178</v>
      </c>
      <c r="S13" s="572"/>
      <c r="T13" s="572"/>
      <c r="U13" s="572"/>
      <c r="V13" s="573"/>
      <c r="W13" s="559" t="s">
        <v>136</v>
      </c>
      <c r="X13" s="481"/>
      <c r="Y13" s="481"/>
      <c r="Z13" s="481"/>
      <c r="AA13" s="481"/>
      <c r="AB13" s="482"/>
      <c r="AC13" s="444">
        <v>1725</v>
      </c>
      <c r="AD13" s="445"/>
      <c r="AE13" s="445"/>
      <c r="AF13" s="445"/>
      <c r="AG13" s="446"/>
      <c r="AH13" s="444">
        <v>1600</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458735</v>
      </c>
      <c r="BO13" s="469"/>
      <c r="BP13" s="469"/>
      <c r="BQ13" s="469"/>
      <c r="BR13" s="469"/>
      <c r="BS13" s="469"/>
      <c r="BT13" s="469"/>
      <c r="BU13" s="470"/>
      <c r="BV13" s="468">
        <v>178657</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12.7</v>
      </c>
      <c r="CU13" s="439"/>
      <c r="CV13" s="439"/>
      <c r="CW13" s="439"/>
      <c r="CX13" s="439"/>
      <c r="CY13" s="439"/>
      <c r="CZ13" s="439"/>
      <c r="DA13" s="440"/>
      <c r="DB13" s="438">
        <v>12.6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79270</v>
      </c>
      <c r="S14" s="572"/>
      <c r="T14" s="572"/>
      <c r="U14" s="572"/>
      <c r="V14" s="573"/>
      <c r="W14" s="574"/>
      <c r="X14" s="484"/>
      <c r="Y14" s="484"/>
      <c r="Z14" s="484"/>
      <c r="AA14" s="484"/>
      <c r="AB14" s="485"/>
      <c r="AC14" s="564">
        <v>4.0999999999999996</v>
      </c>
      <c r="AD14" s="565"/>
      <c r="AE14" s="565"/>
      <c r="AF14" s="565"/>
      <c r="AG14" s="566"/>
      <c r="AH14" s="564">
        <v>3.9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109.2</v>
      </c>
      <c r="CU14" s="576"/>
      <c r="CV14" s="576"/>
      <c r="CW14" s="576"/>
      <c r="CX14" s="576"/>
      <c r="CY14" s="576"/>
      <c r="CZ14" s="576"/>
      <c r="DA14" s="577"/>
      <c r="DB14" s="575">
        <v>125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135</v>
      </c>
      <c r="N15" s="569"/>
      <c r="O15" s="569"/>
      <c r="P15" s="569"/>
      <c r="Q15" s="570"/>
      <c r="R15" s="571">
        <v>78731</v>
      </c>
      <c r="S15" s="572"/>
      <c r="T15" s="572"/>
      <c r="U15" s="572"/>
      <c r="V15" s="573"/>
      <c r="W15" s="559" t="s">
        <v>143</v>
      </c>
      <c r="X15" s="481"/>
      <c r="Y15" s="481"/>
      <c r="Z15" s="481"/>
      <c r="AA15" s="481"/>
      <c r="AB15" s="482"/>
      <c r="AC15" s="444">
        <v>17645</v>
      </c>
      <c r="AD15" s="445"/>
      <c r="AE15" s="445"/>
      <c r="AF15" s="445"/>
      <c r="AG15" s="446"/>
      <c r="AH15" s="444">
        <v>17461</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10487179</v>
      </c>
      <c r="BO15" s="464"/>
      <c r="BP15" s="464"/>
      <c r="BQ15" s="464"/>
      <c r="BR15" s="464"/>
      <c r="BS15" s="464"/>
      <c r="BT15" s="464"/>
      <c r="BU15" s="465"/>
      <c r="BV15" s="463">
        <v>10004857</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41.6</v>
      </c>
      <c r="AD16" s="565"/>
      <c r="AE16" s="565"/>
      <c r="AF16" s="565"/>
      <c r="AG16" s="566"/>
      <c r="AH16" s="564">
        <v>42.5</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16671322</v>
      </c>
      <c r="BO16" s="469"/>
      <c r="BP16" s="469"/>
      <c r="BQ16" s="469"/>
      <c r="BR16" s="469"/>
      <c r="BS16" s="469"/>
      <c r="BT16" s="469"/>
      <c r="BU16" s="470"/>
      <c r="BV16" s="468">
        <v>15922144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23043</v>
      </c>
      <c r="AD17" s="445"/>
      <c r="AE17" s="445"/>
      <c r="AF17" s="445"/>
      <c r="AG17" s="446"/>
      <c r="AH17" s="444">
        <v>22032</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13280307</v>
      </c>
      <c r="BO17" s="469"/>
      <c r="BP17" s="469"/>
      <c r="BQ17" s="469"/>
      <c r="BR17" s="469"/>
      <c r="BS17" s="469"/>
      <c r="BT17" s="469"/>
      <c r="BU17" s="470"/>
      <c r="BV17" s="468">
        <v>12814048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153</v>
      </c>
      <c r="C18" s="531"/>
      <c r="D18" s="531"/>
      <c r="E18" s="532"/>
      <c r="F18" s="532"/>
      <c r="G18" s="532"/>
      <c r="H18" s="532"/>
      <c r="I18" s="532"/>
      <c r="J18" s="532"/>
      <c r="K18" s="532"/>
      <c r="L18" s="533">
        <v>110.94</v>
      </c>
      <c r="M18" s="533"/>
      <c r="N18" s="533"/>
      <c r="O18" s="533"/>
      <c r="P18" s="533"/>
      <c r="Q18" s="533"/>
      <c r="R18" s="534"/>
      <c r="S18" s="534"/>
      <c r="T18" s="534"/>
      <c r="U18" s="534"/>
      <c r="V18" s="535"/>
      <c r="W18" s="549"/>
      <c r="X18" s="550"/>
      <c r="Y18" s="550"/>
      <c r="Z18" s="550"/>
      <c r="AA18" s="550"/>
      <c r="AB18" s="560"/>
      <c r="AC18" s="432">
        <v>54.3</v>
      </c>
      <c r="AD18" s="433"/>
      <c r="AE18" s="433"/>
      <c r="AF18" s="433"/>
      <c r="AG18" s="536"/>
      <c r="AH18" s="432">
        <v>53.6</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19216671</v>
      </c>
      <c r="BO18" s="469"/>
      <c r="BP18" s="469"/>
      <c r="BQ18" s="469"/>
      <c r="BR18" s="469"/>
      <c r="BS18" s="469"/>
      <c r="BT18" s="469"/>
      <c r="BU18" s="470"/>
      <c r="BV18" s="468">
        <v>18820917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155</v>
      </c>
      <c r="C19" s="531"/>
      <c r="D19" s="531"/>
      <c r="E19" s="532"/>
      <c r="F19" s="532"/>
      <c r="G19" s="532"/>
      <c r="H19" s="532"/>
      <c r="I19" s="532"/>
      <c r="J19" s="532"/>
      <c r="K19" s="532"/>
      <c r="L19" s="538">
        <v>696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28689992</v>
      </c>
      <c r="BO19" s="469"/>
      <c r="BP19" s="469"/>
      <c r="BQ19" s="469"/>
      <c r="BR19" s="469"/>
      <c r="BS19" s="469"/>
      <c r="BT19" s="469"/>
      <c r="BU19" s="470"/>
      <c r="BV19" s="468">
        <v>24681111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157</v>
      </c>
      <c r="C20" s="531"/>
      <c r="D20" s="531"/>
      <c r="E20" s="532"/>
      <c r="F20" s="532"/>
      <c r="G20" s="532"/>
      <c r="H20" s="532"/>
      <c r="I20" s="532"/>
      <c r="J20" s="532"/>
      <c r="K20" s="532"/>
      <c r="L20" s="538">
        <v>28522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46568675</v>
      </c>
      <c r="BO23" s="469"/>
      <c r="BP23" s="469"/>
      <c r="BQ23" s="469"/>
      <c r="BR23" s="469"/>
      <c r="BS23" s="469"/>
      <c r="BT23" s="469"/>
      <c r="BU23" s="470"/>
      <c r="BV23" s="468">
        <v>48186129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166</v>
      </c>
      <c r="F24" s="442"/>
      <c r="G24" s="442"/>
      <c r="H24" s="442"/>
      <c r="I24" s="442"/>
      <c r="J24" s="442"/>
      <c r="K24" s="443"/>
      <c r="L24" s="444">
        <v>1</v>
      </c>
      <c r="M24" s="445"/>
      <c r="N24" s="445"/>
      <c r="O24" s="445"/>
      <c r="P24" s="446"/>
      <c r="Q24" s="444">
        <v>9041</v>
      </c>
      <c r="R24" s="445"/>
      <c r="S24" s="445"/>
      <c r="T24" s="445"/>
      <c r="U24" s="445"/>
      <c r="V24" s="446"/>
      <c r="W24" s="510"/>
      <c r="X24" s="501"/>
      <c r="Y24" s="502"/>
      <c r="Z24" s="441" t="s">
        <v>167</v>
      </c>
      <c r="AA24" s="442"/>
      <c r="AB24" s="442"/>
      <c r="AC24" s="442"/>
      <c r="AD24" s="442"/>
      <c r="AE24" s="442"/>
      <c r="AF24" s="442"/>
      <c r="AG24" s="443"/>
      <c r="AH24" s="444">
        <v>547</v>
      </c>
      <c r="AI24" s="445"/>
      <c r="AJ24" s="445"/>
      <c r="AK24" s="445"/>
      <c r="AL24" s="446"/>
      <c r="AM24" s="444">
        <v>1579189</v>
      </c>
      <c r="AN24" s="445"/>
      <c r="AO24" s="445"/>
      <c r="AP24" s="445"/>
      <c r="AQ24" s="445"/>
      <c r="AR24" s="446"/>
      <c r="AS24" s="444">
        <v>2887</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8087029</v>
      </c>
      <c r="BO24" s="469"/>
      <c r="BP24" s="469"/>
      <c r="BQ24" s="469"/>
      <c r="BR24" s="469"/>
      <c r="BS24" s="469"/>
      <c r="BT24" s="469"/>
      <c r="BU24" s="470"/>
      <c r="BV24" s="468">
        <v>7941150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169</v>
      </c>
      <c r="F25" s="442"/>
      <c r="G25" s="442"/>
      <c r="H25" s="442"/>
      <c r="I25" s="442"/>
      <c r="J25" s="442"/>
      <c r="K25" s="443"/>
      <c r="L25" s="444">
        <v>1</v>
      </c>
      <c r="M25" s="445"/>
      <c r="N25" s="445"/>
      <c r="O25" s="445"/>
      <c r="P25" s="446"/>
      <c r="Q25" s="444">
        <v>6867</v>
      </c>
      <c r="R25" s="445"/>
      <c r="S25" s="445"/>
      <c r="T25" s="445"/>
      <c r="U25" s="445"/>
      <c r="V25" s="446"/>
      <c r="W25" s="510"/>
      <c r="X25" s="501"/>
      <c r="Y25" s="502"/>
      <c r="Z25" s="441" t="s">
        <v>170</v>
      </c>
      <c r="AA25" s="442"/>
      <c r="AB25" s="442"/>
      <c r="AC25" s="442"/>
      <c r="AD25" s="442"/>
      <c r="AE25" s="442"/>
      <c r="AF25" s="442"/>
      <c r="AG25" s="443"/>
      <c r="AH25" s="444" t="s">
        <v>125</v>
      </c>
      <c r="AI25" s="445"/>
      <c r="AJ25" s="445"/>
      <c r="AK25" s="445"/>
      <c r="AL25" s="446"/>
      <c r="AM25" s="444" t="s">
        <v>171</v>
      </c>
      <c r="AN25" s="445"/>
      <c r="AO25" s="445"/>
      <c r="AP25" s="445"/>
      <c r="AQ25" s="445"/>
      <c r="AR25" s="446"/>
      <c r="AS25" s="444" t="s">
        <v>125</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1673966</v>
      </c>
      <c r="BO25" s="464"/>
      <c r="BP25" s="464"/>
      <c r="BQ25" s="464"/>
      <c r="BR25" s="464"/>
      <c r="BS25" s="464"/>
      <c r="BT25" s="464"/>
      <c r="BU25" s="465"/>
      <c r="BV25" s="463">
        <v>3184885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6230</v>
      </c>
      <c r="R26" s="445"/>
      <c r="S26" s="445"/>
      <c r="T26" s="445"/>
      <c r="U26" s="445"/>
      <c r="V26" s="446"/>
      <c r="W26" s="510"/>
      <c r="X26" s="501"/>
      <c r="Y26" s="502"/>
      <c r="Z26" s="441" t="s">
        <v>174</v>
      </c>
      <c r="AA26" s="523"/>
      <c r="AB26" s="523"/>
      <c r="AC26" s="523"/>
      <c r="AD26" s="523"/>
      <c r="AE26" s="523"/>
      <c r="AF26" s="523"/>
      <c r="AG26" s="524"/>
      <c r="AH26" s="444">
        <v>31</v>
      </c>
      <c r="AI26" s="445"/>
      <c r="AJ26" s="445"/>
      <c r="AK26" s="445"/>
      <c r="AL26" s="446"/>
      <c r="AM26" s="444">
        <v>92845</v>
      </c>
      <c r="AN26" s="445"/>
      <c r="AO26" s="445"/>
      <c r="AP26" s="445"/>
      <c r="AQ26" s="445"/>
      <c r="AR26" s="446"/>
      <c r="AS26" s="444">
        <v>2995</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125</v>
      </c>
      <c r="BO26" s="469"/>
      <c r="BP26" s="469"/>
      <c r="BQ26" s="469"/>
      <c r="BR26" s="469"/>
      <c r="BS26" s="469"/>
      <c r="BT26" s="469"/>
      <c r="BU26" s="470"/>
      <c r="BV26" s="468" t="s">
        <v>125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4366</v>
      </c>
      <c r="R27" s="445"/>
      <c r="S27" s="445"/>
      <c r="T27" s="445"/>
      <c r="U27" s="445"/>
      <c r="V27" s="446"/>
      <c r="W27" s="510"/>
      <c r="X27" s="501"/>
      <c r="Y27" s="502"/>
      <c r="Z27" s="441" t="s">
        <v>177</v>
      </c>
      <c r="AA27" s="442"/>
      <c r="AB27" s="442"/>
      <c r="AC27" s="442"/>
      <c r="AD27" s="442"/>
      <c r="AE27" s="442"/>
      <c r="AF27" s="442"/>
      <c r="AG27" s="443"/>
      <c r="AH27" s="444">
        <v>11</v>
      </c>
      <c r="AI27" s="445"/>
      <c r="AJ27" s="445"/>
      <c r="AK27" s="445"/>
      <c r="AL27" s="446"/>
      <c r="AM27" s="444">
        <v>28017</v>
      </c>
      <c r="AN27" s="445"/>
      <c r="AO27" s="445"/>
      <c r="AP27" s="445"/>
      <c r="AQ27" s="445"/>
      <c r="AR27" s="446"/>
      <c r="AS27" s="444">
        <v>2547</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152852</v>
      </c>
      <c r="BO27" s="472"/>
      <c r="BP27" s="472"/>
      <c r="BQ27" s="472"/>
      <c r="BR27" s="472"/>
      <c r="BS27" s="472"/>
      <c r="BT27" s="472"/>
      <c r="BU27" s="473"/>
      <c r="BV27" s="471">
        <v>152845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3621</v>
      </c>
      <c r="R28" s="445"/>
      <c r="S28" s="445"/>
      <c r="T28" s="445"/>
      <c r="U28" s="445"/>
      <c r="V28" s="446"/>
      <c r="W28" s="510"/>
      <c r="X28" s="501"/>
      <c r="Y28" s="502"/>
      <c r="Z28" s="441" t="s">
        <v>180</v>
      </c>
      <c r="AA28" s="442"/>
      <c r="AB28" s="442"/>
      <c r="AC28" s="442"/>
      <c r="AD28" s="442"/>
      <c r="AE28" s="442"/>
      <c r="AF28" s="442"/>
      <c r="AG28" s="443"/>
      <c r="AH28" s="444">
        <v>1</v>
      </c>
      <c r="AI28" s="445"/>
      <c r="AJ28" s="445"/>
      <c r="AK28" s="445"/>
      <c r="AL28" s="446"/>
      <c r="AM28" s="444" t="s">
        <v>181</v>
      </c>
      <c r="AN28" s="445"/>
      <c r="AO28" s="445"/>
      <c r="AP28" s="445"/>
      <c r="AQ28" s="445"/>
      <c r="AR28" s="446"/>
      <c r="AS28" s="444" t="s">
        <v>181</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2552586</v>
      </c>
      <c r="BO28" s="464"/>
      <c r="BP28" s="464"/>
      <c r="BQ28" s="464"/>
      <c r="BR28" s="464"/>
      <c r="BS28" s="464"/>
      <c r="BT28" s="464"/>
      <c r="BU28" s="465"/>
      <c r="BV28" s="463">
        <v>2464609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18</v>
      </c>
      <c r="M29" s="445"/>
      <c r="N29" s="445"/>
      <c r="O29" s="445"/>
      <c r="P29" s="446"/>
      <c r="Q29" s="444">
        <v>3444</v>
      </c>
      <c r="R29" s="445"/>
      <c r="S29" s="445"/>
      <c r="T29" s="445"/>
      <c r="U29" s="445"/>
      <c r="V29" s="446"/>
      <c r="W29" s="511"/>
      <c r="X29" s="512"/>
      <c r="Y29" s="513"/>
      <c r="Z29" s="441" t="s">
        <v>184</v>
      </c>
      <c r="AA29" s="442"/>
      <c r="AB29" s="442"/>
      <c r="AC29" s="442"/>
      <c r="AD29" s="442"/>
      <c r="AE29" s="442"/>
      <c r="AF29" s="442"/>
      <c r="AG29" s="443"/>
      <c r="AH29" s="444">
        <v>559</v>
      </c>
      <c r="AI29" s="445"/>
      <c r="AJ29" s="445"/>
      <c r="AK29" s="445"/>
      <c r="AL29" s="446"/>
      <c r="AM29" s="444">
        <v>1609460</v>
      </c>
      <c r="AN29" s="445"/>
      <c r="AO29" s="445"/>
      <c r="AP29" s="445"/>
      <c r="AQ29" s="445"/>
      <c r="AR29" s="446"/>
      <c r="AS29" s="444">
        <v>2879</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717598</v>
      </c>
      <c r="BO29" s="469"/>
      <c r="BP29" s="469"/>
      <c r="BQ29" s="469"/>
      <c r="BR29" s="469"/>
      <c r="BS29" s="469"/>
      <c r="BT29" s="469"/>
      <c r="BU29" s="470"/>
      <c r="BV29" s="468">
        <v>643576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95.5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3530959</v>
      </c>
      <c r="BO30" s="472"/>
      <c r="BP30" s="472"/>
      <c r="BQ30" s="472"/>
      <c r="BR30" s="472"/>
      <c r="BS30" s="472"/>
      <c r="BT30" s="472"/>
      <c r="BU30" s="473"/>
      <c r="BV30" s="471">
        <v>2195896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下水道事業会計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燕・弥彦総合事務組合（一般会計）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燕西蒲勤労者福祉サービスセンター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燕・弥彦総合事務組合（水道事業会計）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吉田環境衛生公社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新潟県三条・燕総合グラウンド施設組合（一般会計）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県央土地開発公社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西蒲原福祉事務組合（一般会計）</v>
      </c>
      <c r="BZ37" s="426"/>
      <c r="CA37" s="426"/>
      <c r="CB37" s="426"/>
      <c r="CC37" s="426"/>
      <c r="CD37" s="426"/>
      <c r="CE37" s="426"/>
      <c r="CF37" s="426"/>
      <c r="CG37" s="426"/>
      <c r="CH37" s="426"/>
      <c r="CI37" s="426"/>
      <c r="CJ37" s="426"/>
      <c r="CK37" s="426"/>
      <c r="CL37" s="426"/>
      <c r="CM37" s="426"/>
      <c r="CN37" s="214"/>
      <c r="CO37" s="427">
        <f t="shared" si="3"/>
        <v>20</v>
      </c>
      <c r="CP37" s="427"/>
      <c r="CQ37" s="426" t="str">
        <f>IF('各会計、関係団体の財政状況及び健全化判断比率'!BS10="","",'各会計、関係団体の財政状況及び健全化判断比率'!BS10)</f>
        <v>燕三条地場産業振興センター</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西蒲原福祉事務組合（西蒲原地区休日夜間急患センター事業特別会計）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三条・燕・西蒲・南蒲広域養護老人ホーム施設組合（一般会計）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新潟県市町村総合事務組合（一般会計）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新潟県市町村総合事務組合（職員退職手当支給事業特別会計）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新潟県市町村総合事務組合（消防団員等公務災害補償事業特別会計）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新潟県市町村総合事務組合（消防賞じゅつ金支給事業特別会計）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0p4xNc6pV0X8XchOPYLY93s1/e7LOnh6oMOsqRq36sEGU25jQco1w1E2c755kFC1J7p8tbWp2QNeeDDQavoa5A==" saltValue="QnO5yVtgO4s8AY2YJ8R0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10734742</v>
      </c>
      <c r="S5" s="736"/>
      <c r="T5" s="736"/>
      <c r="U5" s="736"/>
      <c r="V5" s="736"/>
      <c r="W5" s="736"/>
      <c r="X5" s="736"/>
      <c r="Y5" s="779"/>
      <c r="Z5" s="797">
        <v>21.7</v>
      </c>
      <c r="AA5" s="797"/>
      <c r="AB5" s="797"/>
      <c r="AC5" s="797"/>
      <c r="AD5" s="798">
        <v>10734742</v>
      </c>
      <c r="AE5" s="798"/>
      <c r="AF5" s="798"/>
      <c r="AG5" s="798"/>
      <c r="AH5" s="798"/>
      <c r="AI5" s="798"/>
      <c r="AJ5" s="798"/>
      <c r="AK5" s="798"/>
      <c r="AL5" s="780">
        <v>54.8</v>
      </c>
      <c r="AM5" s="751"/>
      <c r="AN5" s="751"/>
      <c r="AO5" s="781"/>
      <c r="AP5" s="746" t="s">
        <v>225</v>
      </c>
      <c r="AQ5" s="747"/>
      <c r="AR5" s="747"/>
      <c r="AS5" s="747"/>
      <c r="AT5" s="747"/>
      <c r="AU5" s="747"/>
      <c r="AV5" s="747"/>
      <c r="AW5" s="747"/>
      <c r="AX5" s="747"/>
      <c r="AY5" s="747"/>
      <c r="AZ5" s="747"/>
      <c r="BA5" s="747"/>
      <c r="BB5" s="747"/>
      <c r="BC5" s="747"/>
      <c r="BD5" s="747"/>
      <c r="BE5" s="747"/>
      <c r="BF5" s="748"/>
      <c r="BG5" s="680">
        <v>10734742</v>
      </c>
      <c r="BH5" s="681"/>
      <c r="BI5" s="681"/>
      <c r="BJ5" s="681"/>
      <c r="BK5" s="681"/>
      <c r="BL5" s="681"/>
      <c r="BM5" s="681"/>
      <c r="BN5" s="682"/>
      <c r="BO5" s="713">
        <v>100</v>
      </c>
      <c r="BP5" s="713"/>
      <c r="BQ5" s="713"/>
      <c r="BR5" s="713"/>
      <c r="BS5" s="714">
        <v>154907</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345184</v>
      </c>
      <c r="S6" s="681"/>
      <c r="T6" s="681"/>
      <c r="U6" s="681"/>
      <c r="V6" s="681"/>
      <c r="W6" s="681"/>
      <c r="X6" s="681"/>
      <c r="Y6" s="682"/>
      <c r="Z6" s="713">
        <v>0.7</v>
      </c>
      <c r="AA6" s="713"/>
      <c r="AB6" s="713"/>
      <c r="AC6" s="713"/>
      <c r="AD6" s="714">
        <v>345184</v>
      </c>
      <c r="AE6" s="714"/>
      <c r="AF6" s="714"/>
      <c r="AG6" s="714"/>
      <c r="AH6" s="714"/>
      <c r="AI6" s="714"/>
      <c r="AJ6" s="714"/>
      <c r="AK6" s="714"/>
      <c r="AL6" s="683">
        <v>1.8</v>
      </c>
      <c r="AM6" s="684"/>
      <c r="AN6" s="684"/>
      <c r="AO6" s="715"/>
      <c r="AP6" s="677" t="s">
        <v>230</v>
      </c>
      <c r="AQ6" s="678"/>
      <c r="AR6" s="678"/>
      <c r="AS6" s="678"/>
      <c r="AT6" s="678"/>
      <c r="AU6" s="678"/>
      <c r="AV6" s="678"/>
      <c r="AW6" s="678"/>
      <c r="AX6" s="678"/>
      <c r="AY6" s="678"/>
      <c r="AZ6" s="678"/>
      <c r="BA6" s="678"/>
      <c r="BB6" s="678"/>
      <c r="BC6" s="678"/>
      <c r="BD6" s="678"/>
      <c r="BE6" s="678"/>
      <c r="BF6" s="679"/>
      <c r="BG6" s="680">
        <v>10734742</v>
      </c>
      <c r="BH6" s="681"/>
      <c r="BI6" s="681"/>
      <c r="BJ6" s="681"/>
      <c r="BK6" s="681"/>
      <c r="BL6" s="681"/>
      <c r="BM6" s="681"/>
      <c r="BN6" s="682"/>
      <c r="BO6" s="713">
        <v>100</v>
      </c>
      <c r="BP6" s="713"/>
      <c r="BQ6" s="713"/>
      <c r="BR6" s="713"/>
      <c r="BS6" s="714">
        <v>154907</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189698</v>
      </c>
      <c r="CS6" s="681"/>
      <c r="CT6" s="681"/>
      <c r="CU6" s="681"/>
      <c r="CV6" s="681"/>
      <c r="CW6" s="681"/>
      <c r="CX6" s="681"/>
      <c r="CY6" s="682"/>
      <c r="CZ6" s="780">
        <v>0.4</v>
      </c>
      <c r="DA6" s="751"/>
      <c r="DB6" s="751"/>
      <c r="DC6" s="783"/>
      <c r="DD6" s="686" t="s">
        <v>232</v>
      </c>
      <c r="DE6" s="681"/>
      <c r="DF6" s="681"/>
      <c r="DG6" s="681"/>
      <c r="DH6" s="681"/>
      <c r="DI6" s="681"/>
      <c r="DJ6" s="681"/>
      <c r="DK6" s="681"/>
      <c r="DL6" s="681"/>
      <c r="DM6" s="681"/>
      <c r="DN6" s="681"/>
      <c r="DO6" s="681"/>
      <c r="DP6" s="682"/>
      <c r="DQ6" s="686">
        <v>189438</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8127</v>
      </c>
      <c r="S7" s="681"/>
      <c r="T7" s="681"/>
      <c r="U7" s="681"/>
      <c r="V7" s="681"/>
      <c r="W7" s="681"/>
      <c r="X7" s="681"/>
      <c r="Y7" s="682"/>
      <c r="Z7" s="713">
        <v>0</v>
      </c>
      <c r="AA7" s="713"/>
      <c r="AB7" s="713"/>
      <c r="AC7" s="713"/>
      <c r="AD7" s="714">
        <v>8127</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4664081</v>
      </c>
      <c r="BH7" s="681"/>
      <c r="BI7" s="681"/>
      <c r="BJ7" s="681"/>
      <c r="BK7" s="681"/>
      <c r="BL7" s="681"/>
      <c r="BM7" s="681"/>
      <c r="BN7" s="682"/>
      <c r="BO7" s="713">
        <v>43.4</v>
      </c>
      <c r="BP7" s="713"/>
      <c r="BQ7" s="713"/>
      <c r="BR7" s="713"/>
      <c r="BS7" s="714">
        <v>154907</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16761284</v>
      </c>
      <c r="CS7" s="681"/>
      <c r="CT7" s="681"/>
      <c r="CU7" s="681"/>
      <c r="CV7" s="681"/>
      <c r="CW7" s="681"/>
      <c r="CX7" s="681"/>
      <c r="CY7" s="682"/>
      <c r="CZ7" s="713">
        <v>34.799999999999997</v>
      </c>
      <c r="DA7" s="713"/>
      <c r="DB7" s="713"/>
      <c r="DC7" s="713"/>
      <c r="DD7" s="686">
        <v>30387</v>
      </c>
      <c r="DE7" s="681"/>
      <c r="DF7" s="681"/>
      <c r="DG7" s="681"/>
      <c r="DH7" s="681"/>
      <c r="DI7" s="681"/>
      <c r="DJ7" s="681"/>
      <c r="DK7" s="681"/>
      <c r="DL7" s="681"/>
      <c r="DM7" s="681"/>
      <c r="DN7" s="681"/>
      <c r="DO7" s="681"/>
      <c r="DP7" s="682"/>
      <c r="DQ7" s="686">
        <v>5404740</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36591</v>
      </c>
      <c r="S8" s="681"/>
      <c r="T8" s="681"/>
      <c r="U8" s="681"/>
      <c r="V8" s="681"/>
      <c r="W8" s="681"/>
      <c r="X8" s="681"/>
      <c r="Y8" s="682"/>
      <c r="Z8" s="713">
        <v>0.1</v>
      </c>
      <c r="AA8" s="713"/>
      <c r="AB8" s="713"/>
      <c r="AC8" s="713"/>
      <c r="AD8" s="714">
        <v>36591</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151619</v>
      </c>
      <c r="BH8" s="681"/>
      <c r="BI8" s="681"/>
      <c r="BJ8" s="681"/>
      <c r="BK8" s="681"/>
      <c r="BL8" s="681"/>
      <c r="BM8" s="681"/>
      <c r="BN8" s="682"/>
      <c r="BO8" s="713">
        <v>1.4</v>
      </c>
      <c r="BP8" s="713"/>
      <c r="BQ8" s="713"/>
      <c r="BR8" s="713"/>
      <c r="BS8" s="686" t="s">
        <v>125</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11403005</v>
      </c>
      <c r="CS8" s="681"/>
      <c r="CT8" s="681"/>
      <c r="CU8" s="681"/>
      <c r="CV8" s="681"/>
      <c r="CW8" s="681"/>
      <c r="CX8" s="681"/>
      <c r="CY8" s="682"/>
      <c r="CZ8" s="713">
        <v>23.7</v>
      </c>
      <c r="DA8" s="713"/>
      <c r="DB8" s="713"/>
      <c r="DC8" s="713"/>
      <c r="DD8" s="686">
        <v>762973</v>
      </c>
      <c r="DE8" s="681"/>
      <c r="DF8" s="681"/>
      <c r="DG8" s="681"/>
      <c r="DH8" s="681"/>
      <c r="DI8" s="681"/>
      <c r="DJ8" s="681"/>
      <c r="DK8" s="681"/>
      <c r="DL8" s="681"/>
      <c r="DM8" s="681"/>
      <c r="DN8" s="681"/>
      <c r="DO8" s="681"/>
      <c r="DP8" s="682"/>
      <c r="DQ8" s="686">
        <v>6081993</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40786</v>
      </c>
      <c r="S9" s="681"/>
      <c r="T9" s="681"/>
      <c r="U9" s="681"/>
      <c r="V9" s="681"/>
      <c r="W9" s="681"/>
      <c r="X9" s="681"/>
      <c r="Y9" s="682"/>
      <c r="Z9" s="713">
        <v>0.1</v>
      </c>
      <c r="AA9" s="713"/>
      <c r="AB9" s="713"/>
      <c r="AC9" s="713"/>
      <c r="AD9" s="714">
        <v>40786</v>
      </c>
      <c r="AE9" s="714"/>
      <c r="AF9" s="714"/>
      <c r="AG9" s="714"/>
      <c r="AH9" s="714"/>
      <c r="AI9" s="714"/>
      <c r="AJ9" s="714"/>
      <c r="AK9" s="714"/>
      <c r="AL9" s="683">
        <v>0.2</v>
      </c>
      <c r="AM9" s="684"/>
      <c r="AN9" s="684"/>
      <c r="AO9" s="715"/>
      <c r="AP9" s="677" t="s">
        <v>240</v>
      </c>
      <c r="AQ9" s="678"/>
      <c r="AR9" s="678"/>
      <c r="AS9" s="678"/>
      <c r="AT9" s="678"/>
      <c r="AU9" s="678"/>
      <c r="AV9" s="678"/>
      <c r="AW9" s="678"/>
      <c r="AX9" s="678"/>
      <c r="AY9" s="678"/>
      <c r="AZ9" s="678"/>
      <c r="BA9" s="678"/>
      <c r="BB9" s="678"/>
      <c r="BC9" s="678"/>
      <c r="BD9" s="678"/>
      <c r="BE9" s="678"/>
      <c r="BF9" s="679"/>
      <c r="BG9" s="680">
        <v>3718951</v>
      </c>
      <c r="BH9" s="681"/>
      <c r="BI9" s="681"/>
      <c r="BJ9" s="681"/>
      <c r="BK9" s="681"/>
      <c r="BL9" s="681"/>
      <c r="BM9" s="681"/>
      <c r="BN9" s="682"/>
      <c r="BO9" s="713">
        <v>34.6</v>
      </c>
      <c r="BP9" s="713"/>
      <c r="BQ9" s="713"/>
      <c r="BR9" s="713"/>
      <c r="BS9" s="686" t="s">
        <v>232</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2352133</v>
      </c>
      <c r="CS9" s="681"/>
      <c r="CT9" s="681"/>
      <c r="CU9" s="681"/>
      <c r="CV9" s="681"/>
      <c r="CW9" s="681"/>
      <c r="CX9" s="681"/>
      <c r="CY9" s="682"/>
      <c r="CZ9" s="713">
        <v>4.9000000000000004</v>
      </c>
      <c r="DA9" s="713"/>
      <c r="DB9" s="713"/>
      <c r="DC9" s="713"/>
      <c r="DD9" s="686">
        <v>19137</v>
      </c>
      <c r="DE9" s="681"/>
      <c r="DF9" s="681"/>
      <c r="DG9" s="681"/>
      <c r="DH9" s="681"/>
      <c r="DI9" s="681"/>
      <c r="DJ9" s="681"/>
      <c r="DK9" s="681"/>
      <c r="DL9" s="681"/>
      <c r="DM9" s="681"/>
      <c r="DN9" s="681"/>
      <c r="DO9" s="681"/>
      <c r="DP9" s="682"/>
      <c r="DQ9" s="686">
        <v>2159222</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171</v>
      </c>
      <c r="S10" s="681"/>
      <c r="T10" s="681"/>
      <c r="U10" s="681"/>
      <c r="V10" s="681"/>
      <c r="W10" s="681"/>
      <c r="X10" s="681"/>
      <c r="Y10" s="682"/>
      <c r="Z10" s="713" t="s">
        <v>125</v>
      </c>
      <c r="AA10" s="713"/>
      <c r="AB10" s="713"/>
      <c r="AC10" s="713"/>
      <c r="AD10" s="714" t="s">
        <v>125</v>
      </c>
      <c r="AE10" s="714"/>
      <c r="AF10" s="714"/>
      <c r="AG10" s="714"/>
      <c r="AH10" s="714"/>
      <c r="AI10" s="714"/>
      <c r="AJ10" s="714"/>
      <c r="AK10" s="714"/>
      <c r="AL10" s="683" t="s">
        <v>125</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249190</v>
      </c>
      <c r="BH10" s="681"/>
      <c r="BI10" s="681"/>
      <c r="BJ10" s="681"/>
      <c r="BK10" s="681"/>
      <c r="BL10" s="681"/>
      <c r="BM10" s="681"/>
      <c r="BN10" s="682"/>
      <c r="BO10" s="713">
        <v>2.2999999999999998</v>
      </c>
      <c r="BP10" s="713"/>
      <c r="BQ10" s="713"/>
      <c r="BR10" s="713"/>
      <c r="BS10" s="686" t="s">
        <v>125</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75418</v>
      </c>
      <c r="CS10" s="681"/>
      <c r="CT10" s="681"/>
      <c r="CU10" s="681"/>
      <c r="CV10" s="681"/>
      <c r="CW10" s="681"/>
      <c r="CX10" s="681"/>
      <c r="CY10" s="682"/>
      <c r="CZ10" s="713">
        <v>0.2</v>
      </c>
      <c r="DA10" s="713"/>
      <c r="DB10" s="713"/>
      <c r="DC10" s="713"/>
      <c r="DD10" s="686" t="s">
        <v>232</v>
      </c>
      <c r="DE10" s="681"/>
      <c r="DF10" s="681"/>
      <c r="DG10" s="681"/>
      <c r="DH10" s="681"/>
      <c r="DI10" s="681"/>
      <c r="DJ10" s="681"/>
      <c r="DK10" s="681"/>
      <c r="DL10" s="681"/>
      <c r="DM10" s="681"/>
      <c r="DN10" s="681"/>
      <c r="DO10" s="681"/>
      <c r="DP10" s="682"/>
      <c r="DQ10" s="686">
        <v>72721</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1839662</v>
      </c>
      <c r="S11" s="681"/>
      <c r="T11" s="681"/>
      <c r="U11" s="681"/>
      <c r="V11" s="681"/>
      <c r="W11" s="681"/>
      <c r="X11" s="681"/>
      <c r="Y11" s="682"/>
      <c r="Z11" s="683">
        <v>3.7</v>
      </c>
      <c r="AA11" s="684"/>
      <c r="AB11" s="684"/>
      <c r="AC11" s="685"/>
      <c r="AD11" s="686">
        <v>1839662</v>
      </c>
      <c r="AE11" s="681"/>
      <c r="AF11" s="681"/>
      <c r="AG11" s="681"/>
      <c r="AH11" s="681"/>
      <c r="AI11" s="681"/>
      <c r="AJ11" s="681"/>
      <c r="AK11" s="682"/>
      <c r="AL11" s="683">
        <v>9.4</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544321</v>
      </c>
      <c r="BH11" s="681"/>
      <c r="BI11" s="681"/>
      <c r="BJ11" s="681"/>
      <c r="BK11" s="681"/>
      <c r="BL11" s="681"/>
      <c r="BM11" s="681"/>
      <c r="BN11" s="682"/>
      <c r="BO11" s="713">
        <v>5.0999999999999996</v>
      </c>
      <c r="BP11" s="713"/>
      <c r="BQ11" s="713"/>
      <c r="BR11" s="713"/>
      <c r="BS11" s="686">
        <v>154907</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826151</v>
      </c>
      <c r="CS11" s="681"/>
      <c r="CT11" s="681"/>
      <c r="CU11" s="681"/>
      <c r="CV11" s="681"/>
      <c r="CW11" s="681"/>
      <c r="CX11" s="681"/>
      <c r="CY11" s="682"/>
      <c r="CZ11" s="713">
        <v>1.7</v>
      </c>
      <c r="DA11" s="713"/>
      <c r="DB11" s="713"/>
      <c r="DC11" s="713"/>
      <c r="DD11" s="686">
        <v>126984</v>
      </c>
      <c r="DE11" s="681"/>
      <c r="DF11" s="681"/>
      <c r="DG11" s="681"/>
      <c r="DH11" s="681"/>
      <c r="DI11" s="681"/>
      <c r="DJ11" s="681"/>
      <c r="DK11" s="681"/>
      <c r="DL11" s="681"/>
      <c r="DM11" s="681"/>
      <c r="DN11" s="681"/>
      <c r="DO11" s="681"/>
      <c r="DP11" s="682"/>
      <c r="DQ11" s="686">
        <v>365283</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125</v>
      </c>
      <c r="S12" s="681"/>
      <c r="T12" s="681"/>
      <c r="U12" s="681"/>
      <c r="V12" s="681"/>
      <c r="W12" s="681"/>
      <c r="X12" s="681"/>
      <c r="Y12" s="682"/>
      <c r="Z12" s="713" t="s">
        <v>249</v>
      </c>
      <c r="AA12" s="713"/>
      <c r="AB12" s="713"/>
      <c r="AC12" s="713"/>
      <c r="AD12" s="714" t="s">
        <v>171</v>
      </c>
      <c r="AE12" s="714"/>
      <c r="AF12" s="714"/>
      <c r="AG12" s="714"/>
      <c r="AH12" s="714"/>
      <c r="AI12" s="714"/>
      <c r="AJ12" s="714"/>
      <c r="AK12" s="714"/>
      <c r="AL12" s="683" t="s">
        <v>125</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5282185</v>
      </c>
      <c r="BH12" s="681"/>
      <c r="BI12" s="681"/>
      <c r="BJ12" s="681"/>
      <c r="BK12" s="681"/>
      <c r="BL12" s="681"/>
      <c r="BM12" s="681"/>
      <c r="BN12" s="682"/>
      <c r="BO12" s="713">
        <v>49.2</v>
      </c>
      <c r="BP12" s="713"/>
      <c r="BQ12" s="713"/>
      <c r="BR12" s="713"/>
      <c r="BS12" s="686" t="s">
        <v>171</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2390736</v>
      </c>
      <c r="CS12" s="681"/>
      <c r="CT12" s="681"/>
      <c r="CU12" s="681"/>
      <c r="CV12" s="681"/>
      <c r="CW12" s="681"/>
      <c r="CX12" s="681"/>
      <c r="CY12" s="682"/>
      <c r="CZ12" s="713">
        <v>5</v>
      </c>
      <c r="DA12" s="713"/>
      <c r="DB12" s="713"/>
      <c r="DC12" s="713"/>
      <c r="DD12" s="686">
        <v>659464</v>
      </c>
      <c r="DE12" s="681"/>
      <c r="DF12" s="681"/>
      <c r="DG12" s="681"/>
      <c r="DH12" s="681"/>
      <c r="DI12" s="681"/>
      <c r="DJ12" s="681"/>
      <c r="DK12" s="681"/>
      <c r="DL12" s="681"/>
      <c r="DM12" s="681"/>
      <c r="DN12" s="681"/>
      <c r="DO12" s="681"/>
      <c r="DP12" s="682"/>
      <c r="DQ12" s="686">
        <v>1136730</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171</v>
      </c>
      <c r="AA13" s="713"/>
      <c r="AB13" s="713"/>
      <c r="AC13" s="713"/>
      <c r="AD13" s="714" t="s">
        <v>171</v>
      </c>
      <c r="AE13" s="714"/>
      <c r="AF13" s="714"/>
      <c r="AG13" s="714"/>
      <c r="AH13" s="714"/>
      <c r="AI13" s="714"/>
      <c r="AJ13" s="714"/>
      <c r="AK13" s="714"/>
      <c r="AL13" s="683" t="s">
        <v>171</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5277446</v>
      </c>
      <c r="BH13" s="681"/>
      <c r="BI13" s="681"/>
      <c r="BJ13" s="681"/>
      <c r="BK13" s="681"/>
      <c r="BL13" s="681"/>
      <c r="BM13" s="681"/>
      <c r="BN13" s="682"/>
      <c r="BO13" s="713">
        <v>49.2</v>
      </c>
      <c r="BP13" s="713"/>
      <c r="BQ13" s="713"/>
      <c r="BR13" s="713"/>
      <c r="BS13" s="686" t="s">
        <v>125</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4135351</v>
      </c>
      <c r="CS13" s="681"/>
      <c r="CT13" s="681"/>
      <c r="CU13" s="681"/>
      <c r="CV13" s="681"/>
      <c r="CW13" s="681"/>
      <c r="CX13" s="681"/>
      <c r="CY13" s="682"/>
      <c r="CZ13" s="713">
        <v>8.6</v>
      </c>
      <c r="DA13" s="713"/>
      <c r="DB13" s="713"/>
      <c r="DC13" s="713"/>
      <c r="DD13" s="686">
        <v>1099432</v>
      </c>
      <c r="DE13" s="681"/>
      <c r="DF13" s="681"/>
      <c r="DG13" s="681"/>
      <c r="DH13" s="681"/>
      <c r="DI13" s="681"/>
      <c r="DJ13" s="681"/>
      <c r="DK13" s="681"/>
      <c r="DL13" s="681"/>
      <c r="DM13" s="681"/>
      <c r="DN13" s="681"/>
      <c r="DO13" s="681"/>
      <c r="DP13" s="682"/>
      <c r="DQ13" s="686">
        <v>3346173</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171</v>
      </c>
      <c r="S14" s="681"/>
      <c r="T14" s="681"/>
      <c r="U14" s="681"/>
      <c r="V14" s="681"/>
      <c r="W14" s="681"/>
      <c r="X14" s="681"/>
      <c r="Y14" s="682"/>
      <c r="Z14" s="713" t="s">
        <v>256</v>
      </c>
      <c r="AA14" s="713"/>
      <c r="AB14" s="713"/>
      <c r="AC14" s="713"/>
      <c r="AD14" s="714" t="s">
        <v>125</v>
      </c>
      <c r="AE14" s="714"/>
      <c r="AF14" s="714"/>
      <c r="AG14" s="714"/>
      <c r="AH14" s="714"/>
      <c r="AI14" s="714"/>
      <c r="AJ14" s="714"/>
      <c r="AK14" s="714"/>
      <c r="AL14" s="683" t="s">
        <v>125</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283049</v>
      </c>
      <c r="BH14" s="681"/>
      <c r="BI14" s="681"/>
      <c r="BJ14" s="681"/>
      <c r="BK14" s="681"/>
      <c r="BL14" s="681"/>
      <c r="BM14" s="681"/>
      <c r="BN14" s="682"/>
      <c r="BO14" s="713">
        <v>2.6</v>
      </c>
      <c r="BP14" s="713"/>
      <c r="BQ14" s="713"/>
      <c r="BR14" s="713"/>
      <c r="BS14" s="686" t="s">
        <v>232</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1678790</v>
      </c>
      <c r="CS14" s="681"/>
      <c r="CT14" s="681"/>
      <c r="CU14" s="681"/>
      <c r="CV14" s="681"/>
      <c r="CW14" s="681"/>
      <c r="CX14" s="681"/>
      <c r="CY14" s="682"/>
      <c r="CZ14" s="713">
        <v>3.5</v>
      </c>
      <c r="DA14" s="713"/>
      <c r="DB14" s="713"/>
      <c r="DC14" s="713"/>
      <c r="DD14" s="686">
        <v>57731</v>
      </c>
      <c r="DE14" s="681"/>
      <c r="DF14" s="681"/>
      <c r="DG14" s="681"/>
      <c r="DH14" s="681"/>
      <c r="DI14" s="681"/>
      <c r="DJ14" s="681"/>
      <c r="DK14" s="681"/>
      <c r="DL14" s="681"/>
      <c r="DM14" s="681"/>
      <c r="DN14" s="681"/>
      <c r="DO14" s="681"/>
      <c r="DP14" s="682"/>
      <c r="DQ14" s="686">
        <v>1604820</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171</v>
      </c>
      <c r="AA15" s="713"/>
      <c r="AB15" s="713"/>
      <c r="AC15" s="713"/>
      <c r="AD15" s="714" t="s">
        <v>232</v>
      </c>
      <c r="AE15" s="714"/>
      <c r="AF15" s="714"/>
      <c r="AG15" s="714"/>
      <c r="AH15" s="714"/>
      <c r="AI15" s="714"/>
      <c r="AJ15" s="714"/>
      <c r="AK15" s="714"/>
      <c r="AL15" s="683" t="s">
        <v>171</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505427</v>
      </c>
      <c r="BH15" s="681"/>
      <c r="BI15" s="681"/>
      <c r="BJ15" s="681"/>
      <c r="BK15" s="681"/>
      <c r="BL15" s="681"/>
      <c r="BM15" s="681"/>
      <c r="BN15" s="682"/>
      <c r="BO15" s="713">
        <v>4.7</v>
      </c>
      <c r="BP15" s="713"/>
      <c r="BQ15" s="713"/>
      <c r="BR15" s="713"/>
      <c r="BS15" s="686" t="s">
        <v>232</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3912075</v>
      </c>
      <c r="CS15" s="681"/>
      <c r="CT15" s="681"/>
      <c r="CU15" s="681"/>
      <c r="CV15" s="681"/>
      <c r="CW15" s="681"/>
      <c r="CX15" s="681"/>
      <c r="CY15" s="682"/>
      <c r="CZ15" s="713">
        <v>8.1</v>
      </c>
      <c r="DA15" s="713"/>
      <c r="DB15" s="713"/>
      <c r="DC15" s="713"/>
      <c r="DD15" s="686">
        <v>803271</v>
      </c>
      <c r="DE15" s="681"/>
      <c r="DF15" s="681"/>
      <c r="DG15" s="681"/>
      <c r="DH15" s="681"/>
      <c r="DI15" s="681"/>
      <c r="DJ15" s="681"/>
      <c r="DK15" s="681"/>
      <c r="DL15" s="681"/>
      <c r="DM15" s="681"/>
      <c r="DN15" s="681"/>
      <c r="DO15" s="681"/>
      <c r="DP15" s="682"/>
      <c r="DQ15" s="686">
        <v>2535193</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21596</v>
      </c>
      <c r="S16" s="681"/>
      <c r="T16" s="681"/>
      <c r="U16" s="681"/>
      <c r="V16" s="681"/>
      <c r="W16" s="681"/>
      <c r="X16" s="681"/>
      <c r="Y16" s="682"/>
      <c r="Z16" s="713">
        <v>0</v>
      </c>
      <c r="AA16" s="713"/>
      <c r="AB16" s="713"/>
      <c r="AC16" s="713"/>
      <c r="AD16" s="714">
        <v>21596</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232</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4620</v>
      </c>
      <c r="CS16" s="681"/>
      <c r="CT16" s="681"/>
      <c r="CU16" s="681"/>
      <c r="CV16" s="681"/>
      <c r="CW16" s="681"/>
      <c r="CX16" s="681"/>
      <c r="CY16" s="682"/>
      <c r="CZ16" s="713">
        <v>0</v>
      </c>
      <c r="DA16" s="713"/>
      <c r="DB16" s="713"/>
      <c r="DC16" s="713"/>
      <c r="DD16" s="686" t="s">
        <v>125</v>
      </c>
      <c r="DE16" s="681"/>
      <c r="DF16" s="681"/>
      <c r="DG16" s="681"/>
      <c r="DH16" s="681"/>
      <c r="DI16" s="681"/>
      <c r="DJ16" s="681"/>
      <c r="DK16" s="681"/>
      <c r="DL16" s="681"/>
      <c r="DM16" s="681"/>
      <c r="DN16" s="681"/>
      <c r="DO16" s="681"/>
      <c r="DP16" s="682"/>
      <c r="DQ16" s="686" t="s">
        <v>171</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106547</v>
      </c>
      <c r="S17" s="681"/>
      <c r="T17" s="681"/>
      <c r="U17" s="681"/>
      <c r="V17" s="681"/>
      <c r="W17" s="681"/>
      <c r="X17" s="681"/>
      <c r="Y17" s="682"/>
      <c r="Z17" s="713">
        <v>0.2</v>
      </c>
      <c r="AA17" s="713"/>
      <c r="AB17" s="713"/>
      <c r="AC17" s="713"/>
      <c r="AD17" s="714">
        <v>106547</v>
      </c>
      <c r="AE17" s="714"/>
      <c r="AF17" s="714"/>
      <c r="AG17" s="714"/>
      <c r="AH17" s="714"/>
      <c r="AI17" s="714"/>
      <c r="AJ17" s="714"/>
      <c r="AK17" s="714"/>
      <c r="AL17" s="683">
        <v>0.5</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256</v>
      </c>
      <c r="BH17" s="681"/>
      <c r="BI17" s="681"/>
      <c r="BJ17" s="681"/>
      <c r="BK17" s="681"/>
      <c r="BL17" s="681"/>
      <c r="BM17" s="681"/>
      <c r="BN17" s="682"/>
      <c r="BO17" s="713" t="s">
        <v>125</v>
      </c>
      <c r="BP17" s="713"/>
      <c r="BQ17" s="713"/>
      <c r="BR17" s="713"/>
      <c r="BS17" s="686" t="s">
        <v>249</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4409788</v>
      </c>
      <c r="CS17" s="681"/>
      <c r="CT17" s="681"/>
      <c r="CU17" s="681"/>
      <c r="CV17" s="681"/>
      <c r="CW17" s="681"/>
      <c r="CX17" s="681"/>
      <c r="CY17" s="682"/>
      <c r="CZ17" s="713">
        <v>9.1999999999999993</v>
      </c>
      <c r="DA17" s="713"/>
      <c r="DB17" s="713"/>
      <c r="DC17" s="713"/>
      <c r="DD17" s="686" t="s">
        <v>171</v>
      </c>
      <c r="DE17" s="681"/>
      <c r="DF17" s="681"/>
      <c r="DG17" s="681"/>
      <c r="DH17" s="681"/>
      <c r="DI17" s="681"/>
      <c r="DJ17" s="681"/>
      <c r="DK17" s="681"/>
      <c r="DL17" s="681"/>
      <c r="DM17" s="681"/>
      <c r="DN17" s="681"/>
      <c r="DO17" s="681"/>
      <c r="DP17" s="682"/>
      <c r="DQ17" s="686">
        <v>4361679</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94952</v>
      </c>
      <c r="S18" s="681"/>
      <c r="T18" s="681"/>
      <c r="U18" s="681"/>
      <c r="V18" s="681"/>
      <c r="W18" s="681"/>
      <c r="X18" s="681"/>
      <c r="Y18" s="682"/>
      <c r="Z18" s="713">
        <v>0.2</v>
      </c>
      <c r="AA18" s="713"/>
      <c r="AB18" s="713"/>
      <c r="AC18" s="713"/>
      <c r="AD18" s="714">
        <v>94952</v>
      </c>
      <c r="AE18" s="714"/>
      <c r="AF18" s="714"/>
      <c r="AG18" s="714"/>
      <c r="AH18" s="714"/>
      <c r="AI18" s="714"/>
      <c r="AJ18" s="714"/>
      <c r="AK18" s="714"/>
      <c r="AL18" s="683">
        <v>0.5</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125</v>
      </c>
      <c r="BH18" s="681"/>
      <c r="BI18" s="681"/>
      <c r="BJ18" s="681"/>
      <c r="BK18" s="681"/>
      <c r="BL18" s="681"/>
      <c r="BM18" s="681"/>
      <c r="BN18" s="682"/>
      <c r="BO18" s="713" t="s">
        <v>171</v>
      </c>
      <c r="BP18" s="713"/>
      <c r="BQ18" s="713"/>
      <c r="BR18" s="713"/>
      <c r="BS18" s="686" t="s">
        <v>171</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171</v>
      </c>
      <c r="CS18" s="681"/>
      <c r="CT18" s="681"/>
      <c r="CU18" s="681"/>
      <c r="CV18" s="681"/>
      <c r="CW18" s="681"/>
      <c r="CX18" s="681"/>
      <c r="CY18" s="682"/>
      <c r="CZ18" s="713" t="s">
        <v>125</v>
      </c>
      <c r="DA18" s="713"/>
      <c r="DB18" s="713"/>
      <c r="DC18" s="713"/>
      <c r="DD18" s="686" t="s">
        <v>125</v>
      </c>
      <c r="DE18" s="681"/>
      <c r="DF18" s="681"/>
      <c r="DG18" s="681"/>
      <c r="DH18" s="681"/>
      <c r="DI18" s="681"/>
      <c r="DJ18" s="681"/>
      <c r="DK18" s="681"/>
      <c r="DL18" s="681"/>
      <c r="DM18" s="681"/>
      <c r="DN18" s="681"/>
      <c r="DO18" s="681"/>
      <c r="DP18" s="682"/>
      <c r="DQ18" s="686" t="s">
        <v>232</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77190</v>
      </c>
      <c r="S19" s="681"/>
      <c r="T19" s="681"/>
      <c r="U19" s="681"/>
      <c r="V19" s="681"/>
      <c r="W19" s="681"/>
      <c r="X19" s="681"/>
      <c r="Y19" s="682"/>
      <c r="Z19" s="713">
        <v>0.2</v>
      </c>
      <c r="AA19" s="713"/>
      <c r="AB19" s="713"/>
      <c r="AC19" s="713"/>
      <c r="AD19" s="714">
        <v>77190</v>
      </c>
      <c r="AE19" s="714"/>
      <c r="AF19" s="714"/>
      <c r="AG19" s="714"/>
      <c r="AH19" s="714"/>
      <c r="AI19" s="714"/>
      <c r="AJ19" s="714"/>
      <c r="AK19" s="714"/>
      <c r="AL19" s="683">
        <v>0.4</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t="s">
        <v>232</v>
      </c>
      <c r="BH19" s="681"/>
      <c r="BI19" s="681"/>
      <c r="BJ19" s="681"/>
      <c r="BK19" s="681"/>
      <c r="BL19" s="681"/>
      <c r="BM19" s="681"/>
      <c r="BN19" s="682"/>
      <c r="BO19" s="713" t="s">
        <v>125</v>
      </c>
      <c r="BP19" s="713"/>
      <c r="BQ19" s="713"/>
      <c r="BR19" s="713"/>
      <c r="BS19" s="686" t="s">
        <v>232</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171</v>
      </c>
      <c r="CS19" s="681"/>
      <c r="CT19" s="681"/>
      <c r="CU19" s="681"/>
      <c r="CV19" s="681"/>
      <c r="CW19" s="681"/>
      <c r="CX19" s="681"/>
      <c r="CY19" s="682"/>
      <c r="CZ19" s="713" t="s">
        <v>125</v>
      </c>
      <c r="DA19" s="713"/>
      <c r="DB19" s="713"/>
      <c r="DC19" s="713"/>
      <c r="DD19" s="686" t="s">
        <v>125</v>
      </c>
      <c r="DE19" s="681"/>
      <c r="DF19" s="681"/>
      <c r="DG19" s="681"/>
      <c r="DH19" s="681"/>
      <c r="DI19" s="681"/>
      <c r="DJ19" s="681"/>
      <c r="DK19" s="681"/>
      <c r="DL19" s="681"/>
      <c r="DM19" s="681"/>
      <c r="DN19" s="681"/>
      <c r="DO19" s="681"/>
      <c r="DP19" s="682"/>
      <c r="DQ19" s="686" t="s">
        <v>125</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10367</v>
      </c>
      <c r="S20" s="681"/>
      <c r="T20" s="681"/>
      <c r="U20" s="681"/>
      <c r="V20" s="681"/>
      <c r="W20" s="681"/>
      <c r="X20" s="681"/>
      <c r="Y20" s="682"/>
      <c r="Z20" s="713">
        <v>0</v>
      </c>
      <c r="AA20" s="713"/>
      <c r="AB20" s="713"/>
      <c r="AC20" s="713"/>
      <c r="AD20" s="714">
        <v>10367</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171</v>
      </c>
      <c r="BH20" s="681"/>
      <c r="BI20" s="681"/>
      <c r="BJ20" s="681"/>
      <c r="BK20" s="681"/>
      <c r="BL20" s="681"/>
      <c r="BM20" s="681"/>
      <c r="BN20" s="682"/>
      <c r="BO20" s="713" t="s">
        <v>125</v>
      </c>
      <c r="BP20" s="713"/>
      <c r="BQ20" s="713"/>
      <c r="BR20" s="713"/>
      <c r="BS20" s="686" t="s">
        <v>125</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48139049</v>
      </c>
      <c r="CS20" s="681"/>
      <c r="CT20" s="681"/>
      <c r="CU20" s="681"/>
      <c r="CV20" s="681"/>
      <c r="CW20" s="681"/>
      <c r="CX20" s="681"/>
      <c r="CY20" s="682"/>
      <c r="CZ20" s="713">
        <v>100</v>
      </c>
      <c r="DA20" s="713"/>
      <c r="DB20" s="713"/>
      <c r="DC20" s="713"/>
      <c r="DD20" s="686">
        <v>3559379</v>
      </c>
      <c r="DE20" s="681"/>
      <c r="DF20" s="681"/>
      <c r="DG20" s="681"/>
      <c r="DH20" s="681"/>
      <c r="DI20" s="681"/>
      <c r="DJ20" s="681"/>
      <c r="DK20" s="681"/>
      <c r="DL20" s="681"/>
      <c r="DM20" s="681"/>
      <c r="DN20" s="681"/>
      <c r="DO20" s="681"/>
      <c r="DP20" s="682"/>
      <c r="DQ20" s="686">
        <v>27257992</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7395</v>
      </c>
      <c r="S21" s="681"/>
      <c r="T21" s="681"/>
      <c r="U21" s="681"/>
      <c r="V21" s="681"/>
      <c r="W21" s="681"/>
      <c r="X21" s="681"/>
      <c r="Y21" s="682"/>
      <c r="Z21" s="713">
        <v>0</v>
      </c>
      <c r="AA21" s="713"/>
      <c r="AB21" s="713"/>
      <c r="AC21" s="713"/>
      <c r="AD21" s="714">
        <v>7395</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125</v>
      </c>
      <c r="BH21" s="681"/>
      <c r="BI21" s="681"/>
      <c r="BJ21" s="681"/>
      <c r="BK21" s="681"/>
      <c r="BL21" s="681"/>
      <c r="BM21" s="681"/>
      <c r="BN21" s="682"/>
      <c r="BO21" s="713" t="s">
        <v>232</v>
      </c>
      <c r="BP21" s="713"/>
      <c r="BQ21" s="713"/>
      <c r="BR21" s="713"/>
      <c r="BS21" s="686" t="s">
        <v>125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7495129</v>
      </c>
      <c r="S22" s="681"/>
      <c r="T22" s="681"/>
      <c r="U22" s="681"/>
      <c r="V22" s="681"/>
      <c r="W22" s="681"/>
      <c r="X22" s="681"/>
      <c r="Y22" s="682"/>
      <c r="Z22" s="713">
        <v>15.1</v>
      </c>
      <c r="AA22" s="713"/>
      <c r="AB22" s="713"/>
      <c r="AC22" s="713"/>
      <c r="AD22" s="714">
        <v>6293908</v>
      </c>
      <c r="AE22" s="714"/>
      <c r="AF22" s="714"/>
      <c r="AG22" s="714"/>
      <c r="AH22" s="714"/>
      <c r="AI22" s="714"/>
      <c r="AJ22" s="714"/>
      <c r="AK22" s="714"/>
      <c r="AL22" s="683">
        <v>32.1</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171</v>
      </c>
      <c r="BH22" s="681"/>
      <c r="BI22" s="681"/>
      <c r="BJ22" s="681"/>
      <c r="BK22" s="681"/>
      <c r="BL22" s="681"/>
      <c r="BM22" s="681"/>
      <c r="BN22" s="682"/>
      <c r="BO22" s="713" t="s">
        <v>171</v>
      </c>
      <c r="BP22" s="713"/>
      <c r="BQ22" s="713"/>
      <c r="BR22" s="713"/>
      <c r="BS22" s="686" t="s">
        <v>125</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6293908</v>
      </c>
      <c r="S23" s="681"/>
      <c r="T23" s="681"/>
      <c r="U23" s="681"/>
      <c r="V23" s="681"/>
      <c r="W23" s="681"/>
      <c r="X23" s="681"/>
      <c r="Y23" s="682"/>
      <c r="Z23" s="713">
        <v>12.7</v>
      </c>
      <c r="AA23" s="713"/>
      <c r="AB23" s="713"/>
      <c r="AC23" s="713"/>
      <c r="AD23" s="714">
        <v>6293908</v>
      </c>
      <c r="AE23" s="714"/>
      <c r="AF23" s="714"/>
      <c r="AG23" s="714"/>
      <c r="AH23" s="714"/>
      <c r="AI23" s="714"/>
      <c r="AJ23" s="714"/>
      <c r="AK23" s="714"/>
      <c r="AL23" s="683">
        <v>32.1</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232</v>
      </c>
      <c r="BH23" s="681"/>
      <c r="BI23" s="681"/>
      <c r="BJ23" s="681"/>
      <c r="BK23" s="681"/>
      <c r="BL23" s="681"/>
      <c r="BM23" s="681"/>
      <c r="BN23" s="682"/>
      <c r="BO23" s="713" t="s">
        <v>232</v>
      </c>
      <c r="BP23" s="713"/>
      <c r="BQ23" s="713"/>
      <c r="BR23" s="713"/>
      <c r="BS23" s="686" t="s">
        <v>171</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1200771</v>
      </c>
      <c r="S24" s="681"/>
      <c r="T24" s="681"/>
      <c r="U24" s="681"/>
      <c r="V24" s="681"/>
      <c r="W24" s="681"/>
      <c r="X24" s="681"/>
      <c r="Y24" s="682"/>
      <c r="Z24" s="713">
        <v>2.4</v>
      </c>
      <c r="AA24" s="713"/>
      <c r="AB24" s="713"/>
      <c r="AC24" s="713"/>
      <c r="AD24" s="714" t="s">
        <v>249</v>
      </c>
      <c r="AE24" s="714"/>
      <c r="AF24" s="714"/>
      <c r="AG24" s="714"/>
      <c r="AH24" s="714"/>
      <c r="AI24" s="714"/>
      <c r="AJ24" s="714"/>
      <c r="AK24" s="714"/>
      <c r="AL24" s="683" t="s">
        <v>232</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125</v>
      </c>
      <c r="BH24" s="681"/>
      <c r="BI24" s="681"/>
      <c r="BJ24" s="681"/>
      <c r="BK24" s="681"/>
      <c r="BL24" s="681"/>
      <c r="BM24" s="681"/>
      <c r="BN24" s="682"/>
      <c r="BO24" s="713" t="s">
        <v>232</v>
      </c>
      <c r="BP24" s="713"/>
      <c r="BQ24" s="713"/>
      <c r="BR24" s="713"/>
      <c r="BS24" s="686" t="s">
        <v>171</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15074418</v>
      </c>
      <c r="CS24" s="736"/>
      <c r="CT24" s="736"/>
      <c r="CU24" s="736"/>
      <c r="CV24" s="736"/>
      <c r="CW24" s="736"/>
      <c r="CX24" s="736"/>
      <c r="CY24" s="779"/>
      <c r="CZ24" s="780">
        <v>31.3</v>
      </c>
      <c r="DA24" s="751"/>
      <c r="DB24" s="751"/>
      <c r="DC24" s="783"/>
      <c r="DD24" s="778">
        <v>10880860</v>
      </c>
      <c r="DE24" s="736"/>
      <c r="DF24" s="736"/>
      <c r="DG24" s="736"/>
      <c r="DH24" s="736"/>
      <c r="DI24" s="736"/>
      <c r="DJ24" s="736"/>
      <c r="DK24" s="779"/>
      <c r="DL24" s="778">
        <v>10388034</v>
      </c>
      <c r="DM24" s="736"/>
      <c r="DN24" s="736"/>
      <c r="DO24" s="736"/>
      <c r="DP24" s="736"/>
      <c r="DQ24" s="736"/>
      <c r="DR24" s="736"/>
      <c r="DS24" s="736"/>
      <c r="DT24" s="736"/>
      <c r="DU24" s="736"/>
      <c r="DV24" s="779"/>
      <c r="DW24" s="780">
        <v>50.3</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450</v>
      </c>
      <c r="S25" s="681"/>
      <c r="T25" s="681"/>
      <c r="U25" s="681"/>
      <c r="V25" s="681"/>
      <c r="W25" s="681"/>
      <c r="X25" s="681"/>
      <c r="Y25" s="682"/>
      <c r="Z25" s="713">
        <v>0</v>
      </c>
      <c r="AA25" s="713"/>
      <c r="AB25" s="713"/>
      <c r="AC25" s="713"/>
      <c r="AD25" s="714" t="s">
        <v>171</v>
      </c>
      <c r="AE25" s="714"/>
      <c r="AF25" s="714"/>
      <c r="AG25" s="714"/>
      <c r="AH25" s="714"/>
      <c r="AI25" s="714"/>
      <c r="AJ25" s="714"/>
      <c r="AK25" s="714"/>
      <c r="AL25" s="683" t="s">
        <v>256</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125</v>
      </c>
      <c r="BH25" s="681"/>
      <c r="BI25" s="681"/>
      <c r="BJ25" s="681"/>
      <c r="BK25" s="681"/>
      <c r="BL25" s="681"/>
      <c r="BM25" s="681"/>
      <c r="BN25" s="682"/>
      <c r="BO25" s="713" t="s">
        <v>125</v>
      </c>
      <c r="BP25" s="713"/>
      <c r="BQ25" s="713"/>
      <c r="BR25" s="713"/>
      <c r="BS25" s="686" t="s">
        <v>171</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5359650</v>
      </c>
      <c r="CS25" s="699"/>
      <c r="CT25" s="699"/>
      <c r="CU25" s="699"/>
      <c r="CV25" s="699"/>
      <c r="CW25" s="699"/>
      <c r="CX25" s="699"/>
      <c r="CY25" s="700"/>
      <c r="CZ25" s="683">
        <v>11.1</v>
      </c>
      <c r="DA25" s="701"/>
      <c r="DB25" s="701"/>
      <c r="DC25" s="702"/>
      <c r="DD25" s="686">
        <v>4755086</v>
      </c>
      <c r="DE25" s="699"/>
      <c r="DF25" s="699"/>
      <c r="DG25" s="699"/>
      <c r="DH25" s="699"/>
      <c r="DI25" s="699"/>
      <c r="DJ25" s="699"/>
      <c r="DK25" s="700"/>
      <c r="DL25" s="686">
        <v>4357576</v>
      </c>
      <c r="DM25" s="699"/>
      <c r="DN25" s="699"/>
      <c r="DO25" s="699"/>
      <c r="DP25" s="699"/>
      <c r="DQ25" s="699"/>
      <c r="DR25" s="699"/>
      <c r="DS25" s="699"/>
      <c r="DT25" s="699"/>
      <c r="DU25" s="699"/>
      <c r="DV25" s="700"/>
      <c r="DW25" s="683">
        <v>21.1</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20723316</v>
      </c>
      <c r="S26" s="681"/>
      <c r="T26" s="681"/>
      <c r="U26" s="681"/>
      <c r="V26" s="681"/>
      <c r="W26" s="681"/>
      <c r="X26" s="681"/>
      <c r="Y26" s="682"/>
      <c r="Z26" s="713">
        <v>41.8</v>
      </c>
      <c r="AA26" s="713"/>
      <c r="AB26" s="713"/>
      <c r="AC26" s="713"/>
      <c r="AD26" s="714">
        <v>19522095</v>
      </c>
      <c r="AE26" s="714"/>
      <c r="AF26" s="714"/>
      <c r="AG26" s="714"/>
      <c r="AH26" s="714"/>
      <c r="AI26" s="714"/>
      <c r="AJ26" s="714"/>
      <c r="AK26" s="714"/>
      <c r="AL26" s="683">
        <v>99.6</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125</v>
      </c>
      <c r="BH26" s="681"/>
      <c r="BI26" s="681"/>
      <c r="BJ26" s="681"/>
      <c r="BK26" s="681"/>
      <c r="BL26" s="681"/>
      <c r="BM26" s="681"/>
      <c r="BN26" s="682"/>
      <c r="BO26" s="713" t="s">
        <v>171</v>
      </c>
      <c r="BP26" s="713"/>
      <c r="BQ26" s="713"/>
      <c r="BR26" s="713"/>
      <c r="BS26" s="686" t="s">
        <v>232</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2822626</v>
      </c>
      <c r="CS26" s="681"/>
      <c r="CT26" s="681"/>
      <c r="CU26" s="681"/>
      <c r="CV26" s="681"/>
      <c r="CW26" s="681"/>
      <c r="CX26" s="681"/>
      <c r="CY26" s="682"/>
      <c r="CZ26" s="683">
        <v>5.9</v>
      </c>
      <c r="DA26" s="701"/>
      <c r="DB26" s="701"/>
      <c r="DC26" s="702"/>
      <c r="DD26" s="686">
        <v>2552537</v>
      </c>
      <c r="DE26" s="681"/>
      <c r="DF26" s="681"/>
      <c r="DG26" s="681"/>
      <c r="DH26" s="681"/>
      <c r="DI26" s="681"/>
      <c r="DJ26" s="681"/>
      <c r="DK26" s="682"/>
      <c r="DL26" s="686" t="s">
        <v>125</v>
      </c>
      <c r="DM26" s="681"/>
      <c r="DN26" s="681"/>
      <c r="DO26" s="681"/>
      <c r="DP26" s="681"/>
      <c r="DQ26" s="681"/>
      <c r="DR26" s="681"/>
      <c r="DS26" s="681"/>
      <c r="DT26" s="681"/>
      <c r="DU26" s="681"/>
      <c r="DV26" s="682"/>
      <c r="DW26" s="683" t="s">
        <v>125</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11195</v>
      </c>
      <c r="S27" s="681"/>
      <c r="T27" s="681"/>
      <c r="U27" s="681"/>
      <c r="V27" s="681"/>
      <c r="W27" s="681"/>
      <c r="X27" s="681"/>
      <c r="Y27" s="682"/>
      <c r="Z27" s="713">
        <v>0</v>
      </c>
      <c r="AA27" s="713"/>
      <c r="AB27" s="713"/>
      <c r="AC27" s="713"/>
      <c r="AD27" s="714">
        <v>11195</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10734742</v>
      </c>
      <c r="BH27" s="681"/>
      <c r="BI27" s="681"/>
      <c r="BJ27" s="681"/>
      <c r="BK27" s="681"/>
      <c r="BL27" s="681"/>
      <c r="BM27" s="681"/>
      <c r="BN27" s="682"/>
      <c r="BO27" s="713">
        <v>100</v>
      </c>
      <c r="BP27" s="713"/>
      <c r="BQ27" s="713"/>
      <c r="BR27" s="713"/>
      <c r="BS27" s="686">
        <v>154907</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5304980</v>
      </c>
      <c r="CS27" s="699"/>
      <c r="CT27" s="699"/>
      <c r="CU27" s="699"/>
      <c r="CV27" s="699"/>
      <c r="CW27" s="699"/>
      <c r="CX27" s="699"/>
      <c r="CY27" s="700"/>
      <c r="CZ27" s="683">
        <v>11</v>
      </c>
      <c r="DA27" s="701"/>
      <c r="DB27" s="701"/>
      <c r="DC27" s="702"/>
      <c r="DD27" s="686">
        <v>1764095</v>
      </c>
      <c r="DE27" s="699"/>
      <c r="DF27" s="699"/>
      <c r="DG27" s="699"/>
      <c r="DH27" s="699"/>
      <c r="DI27" s="699"/>
      <c r="DJ27" s="699"/>
      <c r="DK27" s="700"/>
      <c r="DL27" s="686">
        <v>1668779</v>
      </c>
      <c r="DM27" s="699"/>
      <c r="DN27" s="699"/>
      <c r="DO27" s="699"/>
      <c r="DP27" s="699"/>
      <c r="DQ27" s="699"/>
      <c r="DR27" s="699"/>
      <c r="DS27" s="699"/>
      <c r="DT27" s="699"/>
      <c r="DU27" s="699"/>
      <c r="DV27" s="700"/>
      <c r="DW27" s="683">
        <v>8.1</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96192</v>
      </c>
      <c r="S28" s="681"/>
      <c r="T28" s="681"/>
      <c r="U28" s="681"/>
      <c r="V28" s="681"/>
      <c r="W28" s="681"/>
      <c r="X28" s="681"/>
      <c r="Y28" s="682"/>
      <c r="Z28" s="713">
        <v>0.2</v>
      </c>
      <c r="AA28" s="713"/>
      <c r="AB28" s="713"/>
      <c r="AC28" s="713"/>
      <c r="AD28" s="714" t="s">
        <v>125</v>
      </c>
      <c r="AE28" s="714"/>
      <c r="AF28" s="714"/>
      <c r="AG28" s="714"/>
      <c r="AH28" s="714"/>
      <c r="AI28" s="714"/>
      <c r="AJ28" s="714"/>
      <c r="AK28" s="714"/>
      <c r="AL28" s="683" t="s">
        <v>171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4409788</v>
      </c>
      <c r="CS28" s="681"/>
      <c r="CT28" s="681"/>
      <c r="CU28" s="681"/>
      <c r="CV28" s="681"/>
      <c r="CW28" s="681"/>
      <c r="CX28" s="681"/>
      <c r="CY28" s="682"/>
      <c r="CZ28" s="683">
        <v>9.1999999999999993</v>
      </c>
      <c r="DA28" s="701"/>
      <c r="DB28" s="701"/>
      <c r="DC28" s="702"/>
      <c r="DD28" s="686">
        <v>4361679</v>
      </c>
      <c r="DE28" s="681"/>
      <c r="DF28" s="681"/>
      <c r="DG28" s="681"/>
      <c r="DH28" s="681"/>
      <c r="DI28" s="681"/>
      <c r="DJ28" s="681"/>
      <c r="DK28" s="682"/>
      <c r="DL28" s="686">
        <v>4361679</v>
      </c>
      <c r="DM28" s="681"/>
      <c r="DN28" s="681"/>
      <c r="DO28" s="681"/>
      <c r="DP28" s="681"/>
      <c r="DQ28" s="681"/>
      <c r="DR28" s="681"/>
      <c r="DS28" s="681"/>
      <c r="DT28" s="681"/>
      <c r="DU28" s="681"/>
      <c r="DV28" s="682"/>
      <c r="DW28" s="683">
        <v>21.1</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257321</v>
      </c>
      <c r="S29" s="681"/>
      <c r="T29" s="681"/>
      <c r="U29" s="681"/>
      <c r="V29" s="681"/>
      <c r="W29" s="681"/>
      <c r="X29" s="681"/>
      <c r="Y29" s="682"/>
      <c r="Z29" s="713">
        <v>0.5</v>
      </c>
      <c r="AA29" s="713"/>
      <c r="AB29" s="713"/>
      <c r="AC29" s="713"/>
      <c r="AD29" s="714">
        <v>48463</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69</v>
      </c>
      <c r="CG29" s="720"/>
      <c r="CH29" s="720"/>
      <c r="CI29" s="720"/>
      <c r="CJ29" s="720"/>
      <c r="CK29" s="720"/>
      <c r="CL29" s="720"/>
      <c r="CM29" s="720"/>
      <c r="CN29" s="720"/>
      <c r="CO29" s="720"/>
      <c r="CP29" s="720"/>
      <c r="CQ29" s="721"/>
      <c r="CR29" s="680">
        <v>4409788</v>
      </c>
      <c r="CS29" s="699"/>
      <c r="CT29" s="699"/>
      <c r="CU29" s="699"/>
      <c r="CV29" s="699"/>
      <c r="CW29" s="699"/>
      <c r="CX29" s="699"/>
      <c r="CY29" s="700"/>
      <c r="CZ29" s="683">
        <v>9.1999999999999993</v>
      </c>
      <c r="DA29" s="701"/>
      <c r="DB29" s="701"/>
      <c r="DC29" s="702"/>
      <c r="DD29" s="686">
        <v>4361679</v>
      </c>
      <c r="DE29" s="699"/>
      <c r="DF29" s="699"/>
      <c r="DG29" s="699"/>
      <c r="DH29" s="699"/>
      <c r="DI29" s="699"/>
      <c r="DJ29" s="699"/>
      <c r="DK29" s="700"/>
      <c r="DL29" s="686">
        <v>4361679</v>
      </c>
      <c r="DM29" s="699"/>
      <c r="DN29" s="699"/>
      <c r="DO29" s="699"/>
      <c r="DP29" s="699"/>
      <c r="DQ29" s="699"/>
      <c r="DR29" s="699"/>
      <c r="DS29" s="699"/>
      <c r="DT29" s="699"/>
      <c r="DU29" s="699"/>
      <c r="DV29" s="700"/>
      <c r="DW29" s="683">
        <v>21.1</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66973</v>
      </c>
      <c r="S30" s="681"/>
      <c r="T30" s="681"/>
      <c r="U30" s="681"/>
      <c r="V30" s="681"/>
      <c r="W30" s="681"/>
      <c r="X30" s="681"/>
      <c r="Y30" s="682"/>
      <c r="Z30" s="713">
        <v>0.1</v>
      </c>
      <c r="AA30" s="713"/>
      <c r="AB30" s="713"/>
      <c r="AC30" s="713"/>
      <c r="AD30" s="714" t="s">
        <v>171</v>
      </c>
      <c r="AE30" s="714"/>
      <c r="AF30" s="714"/>
      <c r="AG30" s="714"/>
      <c r="AH30" s="714"/>
      <c r="AI30" s="714"/>
      <c r="AJ30" s="714"/>
      <c r="AK30" s="714"/>
      <c r="AL30" s="683" t="s">
        <v>171</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4308577</v>
      </c>
      <c r="CS30" s="681"/>
      <c r="CT30" s="681"/>
      <c r="CU30" s="681"/>
      <c r="CV30" s="681"/>
      <c r="CW30" s="681"/>
      <c r="CX30" s="681"/>
      <c r="CY30" s="682"/>
      <c r="CZ30" s="683">
        <v>9</v>
      </c>
      <c r="DA30" s="701"/>
      <c r="DB30" s="701"/>
      <c r="DC30" s="702"/>
      <c r="DD30" s="686">
        <v>4260898</v>
      </c>
      <c r="DE30" s="681"/>
      <c r="DF30" s="681"/>
      <c r="DG30" s="681"/>
      <c r="DH30" s="681"/>
      <c r="DI30" s="681"/>
      <c r="DJ30" s="681"/>
      <c r="DK30" s="682"/>
      <c r="DL30" s="686">
        <v>4260898</v>
      </c>
      <c r="DM30" s="681"/>
      <c r="DN30" s="681"/>
      <c r="DO30" s="681"/>
      <c r="DP30" s="681"/>
      <c r="DQ30" s="681"/>
      <c r="DR30" s="681"/>
      <c r="DS30" s="681"/>
      <c r="DT30" s="681"/>
      <c r="DU30" s="681"/>
      <c r="DV30" s="682"/>
      <c r="DW30" s="683">
        <v>20.6</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12903764</v>
      </c>
      <c r="S31" s="681"/>
      <c r="T31" s="681"/>
      <c r="U31" s="681"/>
      <c r="V31" s="681"/>
      <c r="W31" s="681"/>
      <c r="X31" s="681"/>
      <c r="Y31" s="682"/>
      <c r="Z31" s="713">
        <v>26</v>
      </c>
      <c r="AA31" s="713"/>
      <c r="AB31" s="713"/>
      <c r="AC31" s="713"/>
      <c r="AD31" s="714" t="s">
        <v>125</v>
      </c>
      <c r="AE31" s="714"/>
      <c r="AF31" s="714"/>
      <c r="AG31" s="714"/>
      <c r="AH31" s="714"/>
      <c r="AI31" s="714"/>
      <c r="AJ31" s="714"/>
      <c r="AK31" s="714"/>
      <c r="AL31" s="683" t="s">
        <v>171</v>
      </c>
      <c r="AM31" s="684"/>
      <c r="AN31" s="684"/>
      <c r="AO31" s="715"/>
      <c r="AP31" s="756" t="s">
        <v>310</v>
      </c>
      <c r="AQ31" s="757"/>
      <c r="AR31" s="757"/>
      <c r="AS31" s="757"/>
      <c r="AT31" s="762" t="s">
        <v>311</v>
      </c>
      <c r="AU31" s="231"/>
      <c r="AV31" s="231"/>
      <c r="AW31" s="231"/>
      <c r="AX31" s="746" t="s">
        <v>184</v>
      </c>
      <c r="AY31" s="747"/>
      <c r="AZ31" s="747"/>
      <c r="BA31" s="747"/>
      <c r="BB31" s="747"/>
      <c r="BC31" s="747"/>
      <c r="BD31" s="747"/>
      <c r="BE31" s="747"/>
      <c r="BF31" s="748"/>
      <c r="BG31" s="749">
        <v>99.2</v>
      </c>
      <c r="BH31" s="750"/>
      <c r="BI31" s="750"/>
      <c r="BJ31" s="750"/>
      <c r="BK31" s="750"/>
      <c r="BL31" s="750"/>
      <c r="BM31" s="751">
        <v>96</v>
      </c>
      <c r="BN31" s="750"/>
      <c r="BO31" s="750"/>
      <c r="BP31" s="750"/>
      <c r="BQ31" s="752"/>
      <c r="BR31" s="749">
        <v>99.1</v>
      </c>
      <c r="BS31" s="750"/>
      <c r="BT31" s="750"/>
      <c r="BU31" s="750"/>
      <c r="BV31" s="750"/>
      <c r="BW31" s="750"/>
      <c r="BX31" s="751">
        <v>95.2</v>
      </c>
      <c r="BY31" s="750"/>
      <c r="BZ31" s="750"/>
      <c r="CA31" s="750"/>
      <c r="CB31" s="752"/>
      <c r="CD31" s="767"/>
      <c r="CE31" s="768"/>
      <c r="CF31" s="719" t="s">
        <v>312</v>
      </c>
      <c r="CG31" s="720"/>
      <c r="CH31" s="720"/>
      <c r="CI31" s="720"/>
      <c r="CJ31" s="720"/>
      <c r="CK31" s="720"/>
      <c r="CL31" s="720"/>
      <c r="CM31" s="720"/>
      <c r="CN31" s="720"/>
      <c r="CO31" s="720"/>
      <c r="CP31" s="720"/>
      <c r="CQ31" s="721"/>
      <c r="CR31" s="680">
        <v>101211</v>
      </c>
      <c r="CS31" s="699"/>
      <c r="CT31" s="699"/>
      <c r="CU31" s="699"/>
      <c r="CV31" s="699"/>
      <c r="CW31" s="699"/>
      <c r="CX31" s="699"/>
      <c r="CY31" s="700"/>
      <c r="CZ31" s="683">
        <v>0.2</v>
      </c>
      <c r="DA31" s="701"/>
      <c r="DB31" s="701"/>
      <c r="DC31" s="702"/>
      <c r="DD31" s="686">
        <v>100781</v>
      </c>
      <c r="DE31" s="699"/>
      <c r="DF31" s="699"/>
      <c r="DG31" s="699"/>
      <c r="DH31" s="699"/>
      <c r="DI31" s="699"/>
      <c r="DJ31" s="699"/>
      <c r="DK31" s="700"/>
      <c r="DL31" s="686">
        <v>100781</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232</v>
      </c>
      <c r="S32" s="681"/>
      <c r="T32" s="681"/>
      <c r="U32" s="681"/>
      <c r="V32" s="681"/>
      <c r="W32" s="681"/>
      <c r="X32" s="681"/>
      <c r="Y32" s="682"/>
      <c r="Z32" s="713" t="s">
        <v>171</v>
      </c>
      <c r="AA32" s="713"/>
      <c r="AB32" s="713"/>
      <c r="AC32" s="713"/>
      <c r="AD32" s="714" t="s">
        <v>232</v>
      </c>
      <c r="AE32" s="714"/>
      <c r="AF32" s="714"/>
      <c r="AG32" s="714"/>
      <c r="AH32" s="714"/>
      <c r="AI32" s="714"/>
      <c r="AJ32" s="714"/>
      <c r="AK32" s="714"/>
      <c r="AL32" s="683" t="s">
        <v>171</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99.4</v>
      </c>
      <c r="BH32" s="699"/>
      <c r="BI32" s="699"/>
      <c r="BJ32" s="699"/>
      <c r="BK32" s="699"/>
      <c r="BL32" s="699"/>
      <c r="BM32" s="684">
        <v>96.8</v>
      </c>
      <c r="BN32" s="745"/>
      <c r="BO32" s="745"/>
      <c r="BP32" s="745"/>
      <c r="BQ32" s="726"/>
      <c r="BR32" s="753">
        <v>99.2</v>
      </c>
      <c r="BS32" s="699"/>
      <c r="BT32" s="699"/>
      <c r="BU32" s="699"/>
      <c r="BV32" s="699"/>
      <c r="BW32" s="699"/>
      <c r="BX32" s="684">
        <v>96.3</v>
      </c>
      <c r="BY32" s="745"/>
      <c r="BZ32" s="745"/>
      <c r="CA32" s="745"/>
      <c r="CB32" s="726"/>
      <c r="CD32" s="769"/>
      <c r="CE32" s="770"/>
      <c r="CF32" s="719" t="s">
        <v>316</v>
      </c>
      <c r="CG32" s="720"/>
      <c r="CH32" s="720"/>
      <c r="CI32" s="720"/>
      <c r="CJ32" s="720"/>
      <c r="CK32" s="720"/>
      <c r="CL32" s="720"/>
      <c r="CM32" s="720"/>
      <c r="CN32" s="720"/>
      <c r="CO32" s="720"/>
      <c r="CP32" s="720"/>
      <c r="CQ32" s="721"/>
      <c r="CR32" s="680" t="s">
        <v>125</v>
      </c>
      <c r="CS32" s="681"/>
      <c r="CT32" s="681"/>
      <c r="CU32" s="681"/>
      <c r="CV32" s="681"/>
      <c r="CW32" s="681"/>
      <c r="CX32" s="681"/>
      <c r="CY32" s="682"/>
      <c r="CZ32" s="683" t="s">
        <v>171</v>
      </c>
      <c r="DA32" s="701"/>
      <c r="DB32" s="701"/>
      <c r="DC32" s="702"/>
      <c r="DD32" s="686" t="s">
        <v>232</v>
      </c>
      <c r="DE32" s="681"/>
      <c r="DF32" s="681"/>
      <c r="DG32" s="681"/>
      <c r="DH32" s="681"/>
      <c r="DI32" s="681"/>
      <c r="DJ32" s="681"/>
      <c r="DK32" s="682"/>
      <c r="DL32" s="686" t="s">
        <v>232</v>
      </c>
      <c r="DM32" s="681"/>
      <c r="DN32" s="681"/>
      <c r="DO32" s="681"/>
      <c r="DP32" s="681"/>
      <c r="DQ32" s="681"/>
      <c r="DR32" s="681"/>
      <c r="DS32" s="681"/>
      <c r="DT32" s="681"/>
      <c r="DU32" s="681"/>
      <c r="DV32" s="682"/>
      <c r="DW32" s="683" t="s">
        <v>232</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2107266</v>
      </c>
      <c r="S33" s="681"/>
      <c r="T33" s="681"/>
      <c r="U33" s="681"/>
      <c r="V33" s="681"/>
      <c r="W33" s="681"/>
      <c r="X33" s="681"/>
      <c r="Y33" s="682"/>
      <c r="Z33" s="713">
        <v>4.3</v>
      </c>
      <c r="AA33" s="713"/>
      <c r="AB33" s="713"/>
      <c r="AC33" s="713"/>
      <c r="AD33" s="714" t="s">
        <v>232</v>
      </c>
      <c r="AE33" s="714"/>
      <c r="AF33" s="714"/>
      <c r="AG33" s="714"/>
      <c r="AH33" s="714"/>
      <c r="AI33" s="714"/>
      <c r="AJ33" s="714"/>
      <c r="AK33" s="714"/>
      <c r="AL33" s="683" t="s">
        <v>125</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98.9</v>
      </c>
      <c r="BH33" s="665"/>
      <c r="BI33" s="665"/>
      <c r="BJ33" s="665"/>
      <c r="BK33" s="665"/>
      <c r="BL33" s="665"/>
      <c r="BM33" s="707">
        <v>95</v>
      </c>
      <c r="BN33" s="665"/>
      <c r="BO33" s="665"/>
      <c r="BP33" s="665"/>
      <c r="BQ33" s="709"/>
      <c r="BR33" s="744">
        <v>98.9</v>
      </c>
      <c r="BS33" s="665"/>
      <c r="BT33" s="665"/>
      <c r="BU33" s="665"/>
      <c r="BV33" s="665"/>
      <c r="BW33" s="665"/>
      <c r="BX33" s="707">
        <v>93.8</v>
      </c>
      <c r="BY33" s="665"/>
      <c r="BZ33" s="665"/>
      <c r="CA33" s="665"/>
      <c r="CB33" s="709"/>
      <c r="CD33" s="719" t="s">
        <v>319</v>
      </c>
      <c r="CE33" s="720"/>
      <c r="CF33" s="720"/>
      <c r="CG33" s="720"/>
      <c r="CH33" s="720"/>
      <c r="CI33" s="720"/>
      <c r="CJ33" s="720"/>
      <c r="CK33" s="720"/>
      <c r="CL33" s="720"/>
      <c r="CM33" s="720"/>
      <c r="CN33" s="720"/>
      <c r="CO33" s="720"/>
      <c r="CP33" s="720"/>
      <c r="CQ33" s="721"/>
      <c r="CR33" s="680">
        <v>29500632</v>
      </c>
      <c r="CS33" s="699"/>
      <c r="CT33" s="699"/>
      <c r="CU33" s="699"/>
      <c r="CV33" s="699"/>
      <c r="CW33" s="699"/>
      <c r="CX33" s="699"/>
      <c r="CY33" s="700"/>
      <c r="CZ33" s="683">
        <v>61.3</v>
      </c>
      <c r="DA33" s="701"/>
      <c r="DB33" s="701"/>
      <c r="DC33" s="702"/>
      <c r="DD33" s="686">
        <v>15613015</v>
      </c>
      <c r="DE33" s="699"/>
      <c r="DF33" s="699"/>
      <c r="DG33" s="699"/>
      <c r="DH33" s="699"/>
      <c r="DI33" s="699"/>
      <c r="DJ33" s="699"/>
      <c r="DK33" s="700"/>
      <c r="DL33" s="686">
        <v>8828637</v>
      </c>
      <c r="DM33" s="699"/>
      <c r="DN33" s="699"/>
      <c r="DO33" s="699"/>
      <c r="DP33" s="699"/>
      <c r="DQ33" s="699"/>
      <c r="DR33" s="699"/>
      <c r="DS33" s="699"/>
      <c r="DT33" s="699"/>
      <c r="DU33" s="699"/>
      <c r="DV33" s="700"/>
      <c r="DW33" s="683">
        <v>42.7</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725405</v>
      </c>
      <c r="S34" s="681"/>
      <c r="T34" s="681"/>
      <c r="U34" s="681"/>
      <c r="V34" s="681"/>
      <c r="W34" s="681"/>
      <c r="X34" s="681"/>
      <c r="Y34" s="682"/>
      <c r="Z34" s="713">
        <v>1.5</v>
      </c>
      <c r="AA34" s="713"/>
      <c r="AB34" s="713"/>
      <c r="AC34" s="713"/>
      <c r="AD34" s="714">
        <v>8331</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6358746</v>
      </c>
      <c r="CS34" s="681"/>
      <c r="CT34" s="681"/>
      <c r="CU34" s="681"/>
      <c r="CV34" s="681"/>
      <c r="CW34" s="681"/>
      <c r="CX34" s="681"/>
      <c r="CY34" s="682"/>
      <c r="CZ34" s="683">
        <v>13.2</v>
      </c>
      <c r="DA34" s="701"/>
      <c r="DB34" s="701"/>
      <c r="DC34" s="702"/>
      <c r="DD34" s="686">
        <v>4190556</v>
      </c>
      <c r="DE34" s="681"/>
      <c r="DF34" s="681"/>
      <c r="DG34" s="681"/>
      <c r="DH34" s="681"/>
      <c r="DI34" s="681"/>
      <c r="DJ34" s="681"/>
      <c r="DK34" s="682"/>
      <c r="DL34" s="686">
        <v>2421636</v>
      </c>
      <c r="DM34" s="681"/>
      <c r="DN34" s="681"/>
      <c r="DO34" s="681"/>
      <c r="DP34" s="681"/>
      <c r="DQ34" s="681"/>
      <c r="DR34" s="681"/>
      <c r="DS34" s="681"/>
      <c r="DT34" s="681"/>
      <c r="DU34" s="681"/>
      <c r="DV34" s="682"/>
      <c r="DW34" s="683">
        <v>11.7</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5000754</v>
      </c>
      <c r="S35" s="681"/>
      <c r="T35" s="681"/>
      <c r="U35" s="681"/>
      <c r="V35" s="681"/>
      <c r="W35" s="681"/>
      <c r="X35" s="681"/>
      <c r="Y35" s="682"/>
      <c r="Z35" s="713">
        <v>10.1</v>
      </c>
      <c r="AA35" s="713"/>
      <c r="AB35" s="713"/>
      <c r="AC35" s="713"/>
      <c r="AD35" s="714" t="s">
        <v>232</v>
      </c>
      <c r="AE35" s="714"/>
      <c r="AF35" s="714"/>
      <c r="AG35" s="714"/>
      <c r="AH35" s="714"/>
      <c r="AI35" s="714"/>
      <c r="AJ35" s="714"/>
      <c r="AK35" s="714"/>
      <c r="AL35" s="683" t="s">
        <v>232</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1018275</v>
      </c>
      <c r="CS35" s="699"/>
      <c r="CT35" s="699"/>
      <c r="CU35" s="699"/>
      <c r="CV35" s="699"/>
      <c r="CW35" s="699"/>
      <c r="CX35" s="699"/>
      <c r="CY35" s="700"/>
      <c r="CZ35" s="683">
        <v>2.1</v>
      </c>
      <c r="DA35" s="701"/>
      <c r="DB35" s="701"/>
      <c r="DC35" s="702"/>
      <c r="DD35" s="686">
        <v>932448</v>
      </c>
      <c r="DE35" s="699"/>
      <c r="DF35" s="699"/>
      <c r="DG35" s="699"/>
      <c r="DH35" s="699"/>
      <c r="DI35" s="699"/>
      <c r="DJ35" s="699"/>
      <c r="DK35" s="700"/>
      <c r="DL35" s="686">
        <v>290905</v>
      </c>
      <c r="DM35" s="699"/>
      <c r="DN35" s="699"/>
      <c r="DO35" s="699"/>
      <c r="DP35" s="699"/>
      <c r="DQ35" s="699"/>
      <c r="DR35" s="699"/>
      <c r="DS35" s="699"/>
      <c r="DT35" s="699"/>
      <c r="DU35" s="699"/>
      <c r="DV35" s="700"/>
      <c r="DW35" s="683">
        <v>1.4</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3062371</v>
      </c>
      <c r="S36" s="681"/>
      <c r="T36" s="681"/>
      <c r="U36" s="681"/>
      <c r="V36" s="681"/>
      <c r="W36" s="681"/>
      <c r="X36" s="681"/>
      <c r="Y36" s="682"/>
      <c r="Z36" s="713">
        <v>6.2</v>
      </c>
      <c r="AA36" s="713"/>
      <c r="AB36" s="713"/>
      <c r="AC36" s="713"/>
      <c r="AD36" s="714" t="s">
        <v>249</v>
      </c>
      <c r="AE36" s="714"/>
      <c r="AF36" s="714"/>
      <c r="AG36" s="714"/>
      <c r="AH36" s="714"/>
      <c r="AI36" s="714"/>
      <c r="AJ36" s="714"/>
      <c r="AK36" s="714"/>
      <c r="AL36" s="683" t="s">
        <v>232</v>
      </c>
      <c r="AM36" s="684"/>
      <c r="AN36" s="684"/>
      <c r="AO36" s="715"/>
      <c r="AP36" s="235"/>
      <c r="AQ36" s="732" t="s">
        <v>327</v>
      </c>
      <c r="AR36" s="733"/>
      <c r="AS36" s="733"/>
      <c r="AT36" s="733"/>
      <c r="AU36" s="733"/>
      <c r="AV36" s="733"/>
      <c r="AW36" s="733"/>
      <c r="AX36" s="733"/>
      <c r="AY36" s="734"/>
      <c r="AZ36" s="735">
        <v>4154302</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200562</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14364585</v>
      </c>
      <c r="CS36" s="681"/>
      <c r="CT36" s="681"/>
      <c r="CU36" s="681"/>
      <c r="CV36" s="681"/>
      <c r="CW36" s="681"/>
      <c r="CX36" s="681"/>
      <c r="CY36" s="682"/>
      <c r="CZ36" s="683">
        <v>29.8</v>
      </c>
      <c r="DA36" s="701"/>
      <c r="DB36" s="701"/>
      <c r="DC36" s="702"/>
      <c r="DD36" s="686">
        <v>5611942</v>
      </c>
      <c r="DE36" s="681"/>
      <c r="DF36" s="681"/>
      <c r="DG36" s="681"/>
      <c r="DH36" s="681"/>
      <c r="DI36" s="681"/>
      <c r="DJ36" s="681"/>
      <c r="DK36" s="682"/>
      <c r="DL36" s="686">
        <v>4001891</v>
      </c>
      <c r="DM36" s="681"/>
      <c r="DN36" s="681"/>
      <c r="DO36" s="681"/>
      <c r="DP36" s="681"/>
      <c r="DQ36" s="681"/>
      <c r="DR36" s="681"/>
      <c r="DS36" s="681"/>
      <c r="DT36" s="681"/>
      <c r="DU36" s="681"/>
      <c r="DV36" s="682"/>
      <c r="DW36" s="683">
        <v>19.399999999999999</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1098501</v>
      </c>
      <c r="S37" s="681"/>
      <c r="T37" s="681"/>
      <c r="U37" s="681"/>
      <c r="V37" s="681"/>
      <c r="W37" s="681"/>
      <c r="X37" s="681"/>
      <c r="Y37" s="682"/>
      <c r="Z37" s="713">
        <v>2.2000000000000002</v>
      </c>
      <c r="AA37" s="713"/>
      <c r="AB37" s="713"/>
      <c r="AC37" s="713"/>
      <c r="AD37" s="714" t="s">
        <v>125</v>
      </c>
      <c r="AE37" s="714"/>
      <c r="AF37" s="714"/>
      <c r="AG37" s="714"/>
      <c r="AH37" s="714"/>
      <c r="AI37" s="714"/>
      <c r="AJ37" s="714"/>
      <c r="AK37" s="714"/>
      <c r="AL37" s="683" t="s">
        <v>171</v>
      </c>
      <c r="AM37" s="684"/>
      <c r="AN37" s="684"/>
      <c r="AO37" s="715"/>
      <c r="AQ37" s="723" t="s">
        <v>331</v>
      </c>
      <c r="AR37" s="724"/>
      <c r="AS37" s="724"/>
      <c r="AT37" s="724"/>
      <c r="AU37" s="724"/>
      <c r="AV37" s="724"/>
      <c r="AW37" s="724"/>
      <c r="AX37" s="724"/>
      <c r="AY37" s="725"/>
      <c r="AZ37" s="680">
        <v>1454615</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200562</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2390811</v>
      </c>
      <c r="CS37" s="699"/>
      <c r="CT37" s="699"/>
      <c r="CU37" s="699"/>
      <c r="CV37" s="699"/>
      <c r="CW37" s="699"/>
      <c r="CX37" s="699"/>
      <c r="CY37" s="700"/>
      <c r="CZ37" s="683">
        <v>5</v>
      </c>
      <c r="DA37" s="701"/>
      <c r="DB37" s="701"/>
      <c r="DC37" s="702"/>
      <c r="DD37" s="686">
        <v>2356470</v>
      </c>
      <c r="DE37" s="699"/>
      <c r="DF37" s="699"/>
      <c r="DG37" s="699"/>
      <c r="DH37" s="699"/>
      <c r="DI37" s="699"/>
      <c r="DJ37" s="699"/>
      <c r="DK37" s="700"/>
      <c r="DL37" s="686">
        <v>2033182</v>
      </c>
      <c r="DM37" s="699"/>
      <c r="DN37" s="699"/>
      <c r="DO37" s="699"/>
      <c r="DP37" s="699"/>
      <c r="DQ37" s="699"/>
      <c r="DR37" s="699"/>
      <c r="DS37" s="699"/>
      <c r="DT37" s="699"/>
      <c r="DU37" s="699"/>
      <c r="DV37" s="700"/>
      <c r="DW37" s="683">
        <v>9.8000000000000007</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826868</v>
      </c>
      <c r="S38" s="681"/>
      <c r="T38" s="681"/>
      <c r="U38" s="681"/>
      <c r="V38" s="681"/>
      <c r="W38" s="681"/>
      <c r="X38" s="681"/>
      <c r="Y38" s="682"/>
      <c r="Z38" s="713">
        <v>1.7</v>
      </c>
      <c r="AA38" s="713"/>
      <c r="AB38" s="713"/>
      <c r="AC38" s="713"/>
      <c r="AD38" s="714">
        <v>5893</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t="s">
        <v>125</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9655</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2699687</v>
      </c>
      <c r="CS38" s="681"/>
      <c r="CT38" s="681"/>
      <c r="CU38" s="681"/>
      <c r="CV38" s="681"/>
      <c r="CW38" s="681"/>
      <c r="CX38" s="681"/>
      <c r="CY38" s="682"/>
      <c r="CZ38" s="683">
        <v>5.6</v>
      </c>
      <c r="DA38" s="701"/>
      <c r="DB38" s="701"/>
      <c r="DC38" s="702"/>
      <c r="DD38" s="686">
        <v>2223203</v>
      </c>
      <c r="DE38" s="681"/>
      <c r="DF38" s="681"/>
      <c r="DG38" s="681"/>
      <c r="DH38" s="681"/>
      <c r="DI38" s="681"/>
      <c r="DJ38" s="681"/>
      <c r="DK38" s="682"/>
      <c r="DL38" s="686">
        <v>2114205</v>
      </c>
      <c r="DM38" s="681"/>
      <c r="DN38" s="681"/>
      <c r="DO38" s="681"/>
      <c r="DP38" s="681"/>
      <c r="DQ38" s="681"/>
      <c r="DR38" s="681"/>
      <c r="DS38" s="681"/>
      <c r="DT38" s="681"/>
      <c r="DU38" s="681"/>
      <c r="DV38" s="682"/>
      <c r="DW38" s="683">
        <v>10.199999999999999</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2691123</v>
      </c>
      <c r="S39" s="681"/>
      <c r="T39" s="681"/>
      <c r="U39" s="681"/>
      <c r="V39" s="681"/>
      <c r="W39" s="681"/>
      <c r="X39" s="681"/>
      <c r="Y39" s="682"/>
      <c r="Z39" s="713">
        <v>5.4</v>
      </c>
      <c r="AA39" s="713"/>
      <c r="AB39" s="713"/>
      <c r="AC39" s="713"/>
      <c r="AD39" s="714" t="s">
        <v>125</v>
      </c>
      <c r="AE39" s="714"/>
      <c r="AF39" s="714"/>
      <c r="AG39" s="714"/>
      <c r="AH39" s="714"/>
      <c r="AI39" s="714"/>
      <c r="AJ39" s="714"/>
      <c r="AK39" s="714"/>
      <c r="AL39" s="683" t="s">
        <v>171</v>
      </c>
      <c r="AM39" s="684"/>
      <c r="AN39" s="684"/>
      <c r="AO39" s="715"/>
      <c r="AQ39" s="723" t="s">
        <v>339</v>
      </c>
      <c r="AR39" s="724"/>
      <c r="AS39" s="724"/>
      <c r="AT39" s="724"/>
      <c r="AU39" s="724"/>
      <c r="AV39" s="724"/>
      <c r="AW39" s="724"/>
      <c r="AX39" s="724"/>
      <c r="AY39" s="725"/>
      <c r="AZ39" s="680" t="s">
        <v>256</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15245</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4559426</v>
      </c>
      <c r="CS39" s="699"/>
      <c r="CT39" s="699"/>
      <c r="CU39" s="699"/>
      <c r="CV39" s="699"/>
      <c r="CW39" s="699"/>
      <c r="CX39" s="699"/>
      <c r="CY39" s="700"/>
      <c r="CZ39" s="683">
        <v>9.5</v>
      </c>
      <c r="DA39" s="701"/>
      <c r="DB39" s="701"/>
      <c r="DC39" s="702"/>
      <c r="DD39" s="686">
        <v>2654866</v>
      </c>
      <c r="DE39" s="699"/>
      <c r="DF39" s="699"/>
      <c r="DG39" s="699"/>
      <c r="DH39" s="699"/>
      <c r="DI39" s="699"/>
      <c r="DJ39" s="699"/>
      <c r="DK39" s="700"/>
      <c r="DL39" s="686" t="s">
        <v>232</v>
      </c>
      <c r="DM39" s="699"/>
      <c r="DN39" s="699"/>
      <c r="DO39" s="699"/>
      <c r="DP39" s="699"/>
      <c r="DQ39" s="699"/>
      <c r="DR39" s="699"/>
      <c r="DS39" s="699"/>
      <c r="DT39" s="699"/>
      <c r="DU39" s="699"/>
      <c r="DV39" s="700"/>
      <c r="DW39" s="683" t="s">
        <v>232</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249</v>
      </c>
      <c r="S40" s="681"/>
      <c r="T40" s="681"/>
      <c r="U40" s="681"/>
      <c r="V40" s="681"/>
      <c r="W40" s="681"/>
      <c r="X40" s="681"/>
      <c r="Y40" s="682"/>
      <c r="Z40" s="713" t="s">
        <v>256</v>
      </c>
      <c r="AA40" s="713"/>
      <c r="AB40" s="713"/>
      <c r="AC40" s="713"/>
      <c r="AD40" s="714" t="s">
        <v>249</v>
      </c>
      <c r="AE40" s="714"/>
      <c r="AF40" s="714"/>
      <c r="AG40" s="714"/>
      <c r="AH40" s="714"/>
      <c r="AI40" s="714"/>
      <c r="AJ40" s="714"/>
      <c r="AK40" s="714"/>
      <c r="AL40" s="683" t="s">
        <v>171</v>
      </c>
      <c r="AM40" s="684"/>
      <c r="AN40" s="684"/>
      <c r="AO40" s="715"/>
      <c r="AQ40" s="723" t="s">
        <v>343</v>
      </c>
      <c r="AR40" s="724"/>
      <c r="AS40" s="724"/>
      <c r="AT40" s="724"/>
      <c r="AU40" s="724"/>
      <c r="AV40" s="724"/>
      <c r="AW40" s="724"/>
      <c r="AX40" s="724"/>
      <c r="AY40" s="725"/>
      <c r="AZ40" s="680" t="s">
        <v>125</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99</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499913</v>
      </c>
      <c r="CS40" s="681"/>
      <c r="CT40" s="681"/>
      <c r="CU40" s="681"/>
      <c r="CV40" s="681"/>
      <c r="CW40" s="681"/>
      <c r="CX40" s="681"/>
      <c r="CY40" s="682"/>
      <c r="CZ40" s="683">
        <v>1</v>
      </c>
      <c r="DA40" s="701"/>
      <c r="DB40" s="701"/>
      <c r="DC40" s="702"/>
      <c r="DD40" s="686" t="s">
        <v>171</v>
      </c>
      <c r="DE40" s="681"/>
      <c r="DF40" s="681"/>
      <c r="DG40" s="681"/>
      <c r="DH40" s="681"/>
      <c r="DI40" s="681"/>
      <c r="DJ40" s="681"/>
      <c r="DK40" s="682"/>
      <c r="DL40" s="686" t="s">
        <v>249</v>
      </c>
      <c r="DM40" s="681"/>
      <c r="DN40" s="681"/>
      <c r="DO40" s="681"/>
      <c r="DP40" s="681"/>
      <c r="DQ40" s="681"/>
      <c r="DR40" s="681"/>
      <c r="DS40" s="681"/>
      <c r="DT40" s="681"/>
      <c r="DU40" s="681"/>
      <c r="DV40" s="682"/>
      <c r="DW40" s="683" t="s">
        <v>125</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249</v>
      </c>
      <c r="AA41" s="713"/>
      <c r="AB41" s="713"/>
      <c r="AC41" s="713"/>
      <c r="AD41" s="714" t="s">
        <v>232</v>
      </c>
      <c r="AE41" s="714"/>
      <c r="AF41" s="714"/>
      <c r="AG41" s="714"/>
      <c r="AH41" s="714"/>
      <c r="AI41" s="714"/>
      <c r="AJ41" s="714"/>
      <c r="AK41" s="714"/>
      <c r="AL41" s="683" t="s">
        <v>125</v>
      </c>
      <c r="AM41" s="684"/>
      <c r="AN41" s="684"/>
      <c r="AO41" s="715"/>
      <c r="AQ41" s="723" t="s">
        <v>348</v>
      </c>
      <c r="AR41" s="724"/>
      <c r="AS41" s="724"/>
      <c r="AT41" s="724"/>
      <c r="AU41" s="724"/>
      <c r="AV41" s="724"/>
      <c r="AW41" s="724"/>
      <c r="AX41" s="724"/>
      <c r="AY41" s="725"/>
      <c r="AZ41" s="680">
        <v>514287</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125</v>
      </c>
      <c r="CS41" s="699"/>
      <c r="CT41" s="699"/>
      <c r="CU41" s="699"/>
      <c r="CV41" s="699"/>
      <c r="CW41" s="699"/>
      <c r="CX41" s="699"/>
      <c r="CY41" s="700"/>
      <c r="CZ41" s="683" t="s">
        <v>125</v>
      </c>
      <c r="DA41" s="701"/>
      <c r="DB41" s="701"/>
      <c r="DC41" s="702"/>
      <c r="DD41" s="686" t="s">
        <v>171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1059000</v>
      </c>
      <c r="S42" s="681"/>
      <c r="T42" s="681"/>
      <c r="U42" s="681"/>
      <c r="V42" s="681"/>
      <c r="W42" s="681"/>
      <c r="X42" s="681"/>
      <c r="Y42" s="682"/>
      <c r="Z42" s="713">
        <v>2.1</v>
      </c>
      <c r="AA42" s="713"/>
      <c r="AB42" s="713"/>
      <c r="AC42" s="713"/>
      <c r="AD42" s="714" t="s">
        <v>125</v>
      </c>
      <c r="AE42" s="714"/>
      <c r="AF42" s="714"/>
      <c r="AG42" s="714"/>
      <c r="AH42" s="714"/>
      <c r="AI42" s="714"/>
      <c r="AJ42" s="714"/>
      <c r="AK42" s="714"/>
      <c r="AL42" s="683" t="s">
        <v>249</v>
      </c>
      <c r="AM42" s="684"/>
      <c r="AN42" s="684"/>
      <c r="AO42" s="715"/>
      <c r="AQ42" s="716" t="s">
        <v>352</v>
      </c>
      <c r="AR42" s="717"/>
      <c r="AS42" s="717"/>
      <c r="AT42" s="717"/>
      <c r="AU42" s="717"/>
      <c r="AV42" s="717"/>
      <c r="AW42" s="717"/>
      <c r="AX42" s="717"/>
      <c r="AY42" s="718"/>
      <c r="AZ42" s="664">
        <v>2185400</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314</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3563999</v>
      </c>
      <c r="CS42" s="681"/>
      <c r="CT42" s="681"/>
      <c r="CU42" s="681"/>
      <c r="CV42" s="681"/>
      <c r="CW42" s="681"/>
      <c r="CX42" s="681"/>
      <c r="CY42" s="682"/>
      <c r="CZ42" s="683">
        <v>7.4</v>
      </c>
      <c r="DA42" s="684"/>
      <c r="DB42" s="684"/>
      <c r="DC42" s="685"/>
      <c r="DD42" s="686">
        <v>764117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49571049</v>
      </c>
      <c r="S43" s="703"/>
      <c r="T43" s="703"/>
      <c r="U43" s="703"/>
      <c r="V43" s="703"/>
      <c r="W43" s="703"/>
      <c r="X43" s="703"/>
      <c r="Y43" s="704"/>
      <c r="Z43" s="705">
        <v>100</v>
      </c>
      <c r="AA43" s="705"/>
      <c r="AB43" s="705"/>
      <c r="AC43" s="705"/>
      <c r="AD43" s="706">
        <v>19595977</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155698</v>
      </c>
      <c r="CS43" s="699"/>
      <c r="CT43" s="699"/>
      <c r="CU43" s="699"/>
      <c r="CV43" s="699"/>
      <c r="CW43" s="699"/>
      <c r="CX43" s="699"/>
      <c r="CY43" s="700"/>
      <c r="CZ43" s="683">
        <v>0.3</v>
      </c>
      <c r="DA43" s="701"/>
      <c r="DB43" s="701"/>
      <c r="DC43" s="702"/>
      <c r="DD43" s="686">
        <v>155698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3559379</v>
      </c>
      <c r="CS44" s="681"/>
      <c r="CT44" s="681"/>
      <c r="CU44" s="681"/>
      <c r="CV44" s="681"/>
      <c r="CW44" s="681"/>
      <c r="CX44" s="681"/>
      <c r="CY44" s="682"/>
      <c r="CZ44" s="683">
        <v>7.4</v>
      </c>
      <c r="DA44" s="684"/>
      <c r="DB44" s="684"/>
      <c r="DC44" s="685"/>
      <c r="DD44" s="686">
        <v>764117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916083</v>
      </c>
      <c r="CS45" s="699"/>
      <c r="CT45" s="699"/>
      <c r="CU45" s="699"/>
      <c r="CV45" s="699"/>
      <c r="CW45" s="699"/>
      <c r="CX45" s="699"/>
      <c r="CY45" s="700"/>
      <c r="CZ45" s="683">
        <v>1.9</v>
      </c>
      <c r="DA45" s="701"/>
      <c r="DB45" s="701"/>
      <c r="DC45" s="702"/>
      <c r="DD45" s="686">
        <v>31440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2517994</v>
      </c>
      <c r="CS46" s="681"/>
      <c r="CT46" s="681"/>
      <c r="CU46" s="681"/>
      <c r="CV46" s="681"/>
      <c r="CW46" s="681"/>
      <c r="CX46" s="681"/>
      <c r="CY46" s="682"/>
      <c r="CZ46" s="683">
        <v>5.2</v>
      </c>
      <c r="DA46" s="684"/>
      <c r="DB46" s="684"/>
      <c r="DC46" s="685"/>
      <c r="DD46" s="686">
        <v>709691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4620</v>
      </c>
      <c r="CS47" s="699"/>
      <c r="CT47" s="699"/>
      <c r="CU47" s="699"/>
      <c r="CV47" s="699"/>
      <c r="CW47" s="699"/>
      <c r="CX47" s="699"/>
      <c r="CY47" s="700"/>
      <c r="CZ47" s="683">
        <v>0</v>
      </c>
      <c r="DA47" s="701"/>
      <c r="DB47" s="701"/>
      <c r="DC47" s="702"/>
      <c r="DD47" s="686" t="s">
        <v>171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171</v>
      </c>
      <c r="CS48" s="681"/>
      <c r="CT48" s="681"/>
      <c r="CU48" s="681"/>
      <c r="CV48" s="681"/>
      <c r="CW48" s="681"/>
      <c r="CX48" s="681"/>
      <c r="CY48" s="682"/>
      <c r="CZ48" s="683" t="s">
        <v>125</v>
      </c>
      <c r="DA48" s="684"/>
      <c r="DB48" s="684"/>
      <c r="DC48" s="685"/>
      <c r="DD48" s="686" t="s">
        <v>125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48139049</v>
      </c>
      <c r="CS49" s="665"/>
      <c r="CT49" s="665"/>
      <c r="CU49" s="665"/>
      <c r="CV49" s="665"/>
      <c r="CW49" s="665"/>
      <c r="CX49" s="665"/>
      <c r="CY49" s="666"/>
      <c r="CZ49" s="667">
        <v>100</v>
      </c>
      <c r="DA49" s="668"/>
      <c r="DB49" s="668"/>
      <c r="DC49" s="669"/>
      <c r="DD49" s="670">
        <v>27257992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6MuEMuYfLNAHB2fQ6ajJdMRh6KNjCY4tMKi0XaP6kYDtLxcFITOVE3jOn3DA2PPg/7VxqA0VWM6DA64QMBAH8A==" saltValue="pi3jMIetqhObuPEFreHXG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A11" sqref="AA11:AE1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55559</v>
      </c>
      <c r="R7" s="1200"/>
      <c r="S7" s="1200"/>
      <c r="T7" s="1200"/>
      <c r="U7" s="1200"/>
      <c r="V7" s="1200">
        <v>54127</v>
      </c>
      <c r="W7" s="1200"/>
      <c r="X7" s="1200"/>
      <c r="Y7" s="1200"/>
      <c r="Z7" s="1200"/>
      <c r="AA7" s="1200">
        <v>1432</v>
      </c>
      <c r="AB7" s="1200"/>
      <c r="AC7" s="1200"/>
      <c r="AD7" s="1200"/>
      <c r="AE7" s="1201"/>
      <c r="AF7" s="1202">
        <v>1370</v>
      </c>
      <c r="AG7" s="1203"/>
      <c r="AH7" s="1203"/>
      <c r="AI7" s="1203"/>
      <c r="AJ7" s="1204"/>
      <c r="AK7" s="1186">
        <v>3062</v>
      </c>
      <c r="AL7" s="1187"/>
      <c r="AM7" s="1187"/>
      <c r="AN7" s="1187"/>
      <c r="AO7" s="1187"/>
      <c r="AP7" s="1187">
        <v>46569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601</v>
      </c>
      <c r="BT7" s="1191"/>
      <c r="BU7" s="1191"/>
      <c r="BV7" s="1191"/>
      <c r="BW7" s="1191"/>
      <c r="BX7" s="1191"/>
      <c r="BY7" s="1191"/>
      <c r="BZ7" s="1191"/>
      <c r="CA7" s="1191"/>
      <c r="CB7" s="1191"/>
      <c r="CC7" s="1191"/>
      <c r="CD7" s="1191"/>
      <c r="CE7" s="1191"/>
      <c r="CF7" s="1191"/>
      <c r="CG7" s="1192"/>
      <c r="CH7" s="1183">
        <v>-1</v>
      </c>
      <c r="CI7" s="1184"/>
      <c r="CJ7" s="1184"/>
      <c r="CK7" s="1184"/>
      <c r="CL7" s="1185"/>
      <c r="CM7" s="1183">
        <v>197</v>
      </c>
      <c r="CN7" s="1184"/>
      <c r="CO7" s="1184"/>
      <c r="CP7" s="1184"/>
      <c r="CQ7" s="1185"/>
      <c r="CR7" s="1183">
        <v>53</v>
      </c>
      <c r="CS7" s="1184"/>
      <c r="CT7" s="1184"/>
      <c r="CU7" s="1184"/>
      <c r="CV7" s="1185"/>
      <c r="CW7" s="1183">
        <v>11</v>
      </c>
      <c r="CX7" s="1184"/>
      <c r="CY7" s="1184"/>
      <c r="CZ7" s="1184"/>
      <c r="DA7" s="1185"/>
      <c r="DB7" s="1183" t="s">
        <v>521</v>
      </c>
      <c r="DC7" s="1184"/>
      <c r="DD7" s="1184"/>
      <c r="DE7" s="1184"/>
      <c r="DF7" s="1185"/>
      <c r="DG7" s="1183" t="s">
        <v>521</v>
      </c>
      <c r="DH7" s="1184"/>
      <c r="DI7" s="1184"/>
      <c r="DJ7" s="1184"/>
      <c r="DK7" s="1185"/>
      <c r="DL7" s="1183" t="s">
        <v>521</v>
      </c>
      <c r="DM7" s="1184"/>
      <c r="DN7" s="1184"/>
      <c r="DO7" s="1184"/>
      <c r="DP7" s="1185"/>
      <c r="DQ7" s="1183" t="s">
        <v>521</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0</v>
      </c>
      <c r="R8" s="1139"/>
      <c r="S8" s="1139"/>
      <c r="T8" s="1139"/>
      <c r="U8" s="1139"/>
      <c r="V8" s="1139">
        <v>0</v>
      </c>
      <c r="W8" s="1139"/>
      <c r="X8" s="1139"/>
      <c r="Y8" s="1139"/>
      <c r="Z8" s="1139"/>
      <c r="AA8" s="1139" t="s">
        <v>583</v>
      </c>
      <c r="AB8" s="1139"/>
      <c r="AC8" s="1139"/>
      <c r="AD8" s="1139"/>
      <c r="AE8" s="1140"/>
      <c r="AF8" s="1114" t="s">
        <v>125</v>
      </c>
      <c r="AG8" s="1115"/>
      <c r="AH8" s="1115"/>
      <c r="AI8" s="1115"/>
      <c r="AJ8" s="1116"/>
      <c r="AK8" s="1181" t="s">
        <v>583</v>
      </c>
      <c r="AL8" s="1182"/>
      <c r="AM8" s="1182"/>
      <c r="AN8" s="1182"/>
      <c r="AO8" s="1182"/>
      <c r="AP8" s="1182" t="s">
        <v>583</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602</v>
      </c>
      <c r="BT8" s="1110"/>
      <c r="BU8" s="1110"/>
      <c r="BV8" s="1110"/>
      <c r="BW8" s="1110"/>
      <c r="BX8" s="1110"/>
      <c r="BY8" s="1110"/>
      <c r="BZ8" s="1110"/>
      <c r="CA8" s="1110"/>
      <c r="CB8" s="1110"/>
      <c r="CC8" s="1110"/>
      <c r="CD8" s="1110"/>
      <c r="CE8" s="1110"/>
      <c r="CF8" s="1110"/>
      <c r="CG8" s="1111"/>
      <c r="CH8" s="1084">
        <v>40</v>
      </c>
      <c r="CI8" s="1085"/>
      <c r="CJ8" s="1085"/>
      <c r="CK8" s="1085"/>
      <c r="CL8" s="1086"/>
      <c r="CM8" s="1084">
        <v>347</v>
      </c>
      <c r="CN8" s="1085"/>
      <c r="CO8" s="1085"/>
      <c r="CP8" s="1085"/>
      <c r="CQ8" s="1086"/>
      <c r="CR8" s="1084">
        <v>15</v>
      </c>
      <c r="CS8" s="1085"/>
      <c r="CT8" s="1085"/>
      <c r="CU8" s="1085"/>
      <c r="CV8" s="1086"/>
      <c r="CW8" s="1084" t="s">
        <v>521</v>
      </c>
      <c r="CX8" s="1085"/>
      <c r="CY8" s="1085"/>
      <c r="CZ8" s="1085"/>
      <c r="DA8" s="1086"/>
      <c r="DB8" s="1084" t="s">
        <v>521</v>
      </c>
      <c r="DC8" s="1085"/>
      <c r="DD8" s="1085"/>
      <c r="DE8" s="1085"/>
      <c r="DF8" s="1086"/>
      <c r="DG8" s="1084" t="s">
        <v>521</v>
      </c>
      <c r="DH8" s="1085"/>
      <c r="DI8" s="1085"/>
      <c r="DJ8" s="1085"/>
      <c r="DK8" s="1086"/>
      <c r="DL8" s="1084" t="s">
        <v>521</v>
      </c>
      <c r="DM8" s="1085"/>
      <c r="DN8" s="1085"/>
      <c r="DO8" s="1085"/>
      <c r="DP8" s="1086"/>
      <c r="DQ8" s="1084" t="s">
        <v>521</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603</v>
      </c>
      <c r="BT9" s="1110"/>
      <c r="BU9" s="1110"/>
      <c r="BV9" s="1110"/>
      <c r="BW9" s="1110"/>
      <c r="BX9" s="1110"/>
      <c r="BY9" s="1110"/>
      <c r="BZ9" s="1110"/>
      <c r="CA9" s="1110"/>
      <c r="CB9" s="1110"/>
      <c r="CC9" s="1110"/>
      <c r="CD9" s="1110"/>
      <c r="CE9" s="1110"/>
      <c r="CF9" s="1110"/>
      <c r="CG9" s="1111"/>
      <c r="CH9" s="1084">
        <v>-1</v>
      </c>
      <c r="CI9" s="1085"/>
      <c r="CJ9" s="1085"/>
      <c r="CK9" s="1085"/>
      <c r="CL9" s="1086"/>
      <c r="CM9" s="1084">
        <v>1297</v>
      </c>
      <c r="CN9" s="1085"/>
      <c r="CO9" s="1085"/>
      <c r="CP9" s="1085"/>
      <c r="CQ9" s="1086"/>
      <c r="CR9" s="1084">
        <v>2</v>
      </c>
      <c r="CS9" s="1085"/>
      <c r="CT9" s="1085"/>
      <c r="CU9" s="1085"/>
      <c r="CV9" s="1086"/>
      <c r="CW9" s="1084" t="s">
        <v>610</v>
      </c>
      <c r="CX9" s="1085"/>
      <c r="CY9" s="1085"/>
      <c r="CZ9" s="1085"/>
      <c r="DA9" s="1086"/>
      <c r="DB9" s="1084" t="s">
        <v>521</v>
      </c>
      <c r="DC9" s="1085"/>
      <c r="DD9" s="1085"/>
      <c r="DE9" s="1085"/>
      <c r="DF9" s="1086"/>
      <c r="DG9" s="1084" t="s">
        <v>521</v>
      </c>
      <c r="DH9" s="1085"/>
      <c r="DI9" s="1085"/>
      <c r="DJ9" s="1085"/>
      <c r="DK9" s="1086"/>
      <c r="DL9" s="1084" t="s">
        <v>521</v>
      </c>
      <c r="DM9" s="1085"/>
      <c r="DN9" s="1085"/>
      <c r="DO9" s="1085"/>
      <c r="DP9" s="1086"/>
      <c r="DQ9" s="1084" t="s">
        <v>521</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604</v>
      </c>
      <c r="BT10" s="1110"/>
      <c r="BU10" s="1110"/>
      <c r="BV10" s="1110"/>
      <c r="BW10" s="1110"/>
      <c r="BX10" s="1110"/>
      <c r="BY10" s="1110"/>
      <c r="BZ10" s="1110"/>
      <c r="CA10" s="1110"/>
      <c r="CB10" s="1110"/>
      <c r="CC10" s="1110"/>
      <c r="CD10" s="1110"/>
      <c r="CE10" s="1110"/>
      <c r="CF10" s="1110"/>
      <c r="CG10" s="1111"/>
      <c r="CH10" s="1084">
        <v>7</v>
      </c>
      <c r="CI10" s="1085"/>
      <c r="CJ10" s="1085"/>
      <c r="CK10" s="1085"/>
      <c r="CL10" s="1086"/>
      <c r="CM10" s="1084">
        <v>2335</v>
      </c>
      <c r="CN10" s="1085"/>
      <c r="CO10" s="1085"/>
      <c r="CP10" s="1085"/>
      <c r="CQ10" s="1086"/>
      <c r="CR10" s="1084">
        <v>10</v>
      </c>
      <c r="CS10" s="1085"/>
      <c r="CT10" s="1085"/>
      <c r="CU10" s="1085"/>
      <c r="CV10" s="1086"/>
      <c r="CW10" s="1084">
        <v>115</v>
      </c>
      <c r="CX10" s="1085"/>
      <c r="CY10" s="1085"/>
      <c r="CZ10" s="1085"/>
      <c r="DA10" s="1086"/>
      <c r="DB10" s="1084" t="s">
        <v>521</v>
      </c>
      <c r="DC10" s="1085"/>
      <c r="DD10" s="1085"/>
      <c r="DE10" s="1085"/>
      <c r="DF10" s="1086"/>
      <c r="DG10" s="1084" t="s">
        <v>521</v>
      </c>
      <c r="DH10" s="1085"/>
      <c r="DI10" s="1085"/>
      <c r="DJ10" s="1085"/>
      <c r="DK10" s="1086"/>
      <c r="DL10" s="1084" t="s">
        <v>521</v>
      </c>
      <c r="DM10" s="1085"/>
      <c r="DN10" s="1085"/>
      <c r="DO10" s="1085"/>
      <c r="DP10" s="1086"/>
      <c r="DQ10" s="1084" t="s">
        <v>521</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49571</v>
      </c>
      <c r="R23" s="1164"/>
      <c r="S23" s="1164"/>
      <c r="T23" s="1164"/>
      <c r="U23" s="1164"/>
      <c r="V23" s="1164">
        <v>48139</v>
      </c>
      <c r="W23" s="1164"/>
      <c r="X23" s="1164"/>
      <c r="Y23" s="1164"/>
      <c r="Z23" s="1164"/>
      <c r="AA23" s="1164">
        <v>1432</v>
      </c>
      <c r="AB23" s="1164"/>
      <c r="AC23" s="1164"/>
      <c r="AD23" s="1164"/>
      <c r="AE23" s="1165"/>
      <c r="AF23" s="1166">
        <v>1370</v>
      </c>
      <c r="AG23" s="1164"/>
      <c r="AH23" s="1164"/>
      <c r="AI23" s="1164"/>
      <c r="AJ23" s="1167"/>
      <c r="AK23" s="1168"/>
      <c r="AL23" s="1169"/>
      <c r="AM23" s="1169"/>
      <c r="AN23" s="1169"/>
      <c r="AO23" s="1169"/>
      <c r="AP23" s="1164">
        <v>46569</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7053</v>
      </c>
      <c r="R28" s="1149"/>
      <c r="S28" s="1149"/>
      <c r="T28" s="1149"/>
      <c r="U28" s="1149"/>
      <c r="V28" s="1149">
        <v>6852</v>
      </c>
      <c r="W28" s="1149"/>
      <c r="X28" s="1149"/>
      <c r="Y28" s="1149"/>
      <c r="Z28" s="1149"/>
      <c r="AA28" s="1149">
        <v>201</v>
      </c>
      <c r="AB28" s="1149"/>
      <c r="AC28" s="1149"/>
      <c r="AD28" s="1149"/>
      <c r="AE28" s="1150"/>
      <c r="AF28" s="1151">
        <v>201</v>
      </c>
      <c r="AG28" s="1149"/>
      <c r="AH28" s="1149"/>
      <c r="AI28" s="1149"/>
      <c r="AJ28" s="1152"/>
      <c r="AK28" s="1153">
        <v>514</v>
      </c>
      <c r="AL28" s="1141"/>
      <c r="AM28" s="1141"/>
      <c r="AN28" s="1141"/>
      <c r="AO28" s="1141"/>
      <c r="AP28" s="1141" t="s">
        <v>583</v>
      </c>
      <c r="AQ28" s="1141"/>
      <c r="AR28" s="1141"/>
      <c r="AS28" s="1141"/>
      <c r="AT28" s="1141"/>
      <c r="AU28" s="1141" t="s">
        <v>583</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8804</v>
      </c>
      <c r="R29" s="1139"/>
      <c r="S29" s="1139"/>
      <c r="T29" s="1139"/>
      <c r="U29" s="1139"/>
      <c r="V29" s="1139">
        <v>8669</v>
      </c>
      <c r="W29" s="1139"/>
      <c r="X29" s="1139"/>
      <c r="Y29" s="1139"/>
      <c r="Z29" s="1139"/>
      <c r="AA29" s="1139">
        <v>135</v>
      </c>
      <c r="AB29" s="1139"/>
      <c r="AC29" s="1139"/>
      <c r="AD29" s="1139"/>
      <c r="AE29" s="1140"/>
      <c r="AF29" s="1114">
        <v>135</v>
      </c>
      <c r="AG29" s="1115"/>
      <c r="AH29" s="1115"/>
      <c r="AI29" s="1115"/>
      <c r="AJ29" s="1116"/>
      <c r="AK29" s="1075">
        <v>1406</v>
      </c>
      <c r="AL29" s="1066"/>
      <c r="AM29" s="1066"/>
      <c r="AN29" s="1066"/>
      <c r="AO29" s="1066"/>
      <c r="AP29" s="1066" t="s">
        <v>584</v>
      </c>
      <c r="AQ29" s="1066"/>
      <c r="AR29" s="1066"/>
      <c r="AS29" s="1066"/>
      <c r="AT29" s="1066"/>
      <c r="AU29" s="1066" t="s">
        <v>583</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934</v>
      </c>
      <c r="R30" s="1139"/>
      <c r="S30" s="1139"/>
      <c r="T30" s="1139"/>
      <c r="U30" s="1139"/>
      <c r="V30" s="1139">
        <v>910</v>
      </c>
      <c r="W30" s="1139"/>
      <c r="X30" s="1139"/>
      <c r="Y30" s="1139"/>
      <c r="Z30" s="1139"/>
      <c r="AA30" s="1139">
        <v>24</v>
      </c>
      <c r="AB30" s="1139"/>
      <c r="AC30" s="1139"/>
      <c r="AD30" s="1139"/>
      <c r="AE30" s="1140"/>
      <c r="AF30" s="1114">
        <v>24</v>
      </c>
      <c r="AG30" s="1115"/>
      <c r="AH30" s="1115"/>
      <c r="AI30" s="1115"/>
      <c r="AJ30" s="1116"/>
      <c r="AK30" s="1075">
        <v>200</v>
      </c>
      <c r="AL30" s="1066"/>
      <c r="AM30" s="1066"/>
      <c r="AN30" s="1066"/>
      <c r="AO30" s="1066"/>
      <c r="AP30" s="1066" t="s">
        <v>583</v>
      </c>
      <c r="AQ30" s="1066"/>
      <c r="AR30" s="1066"/>
      <c r="AS30" s="1066"/>
      <c r="AT30" s="1066"/>
      <c r="AU30" s="1066" t="s">
        <v>583</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2290</v>
      </c>
      <c r="R31" s="1139"/>
      <c r="S31" s="1139"/>
      <c r="T31" s="1139"/>
      <c r="U31" s="1139"/>
      <c r="V31" s="1139">
        <v>2131</v>
      </c>
      <c r="W31" s="1139"/>
      <c r="X31" s="1139"/>
      <c r="Y31" s="1139"/>
      <c r="Z31" s="1139"/>
      <c r="AA31" s="1139">
        <v>159</v>
      </c>
      <c r="AB31" s="1139"/>
      <c r="AC31" s="1139"/>
      <c r="AD31" s="1139"/>
      <c r="AE31" s="1140"/>
      <c r="AF31" s="1114">
        <v>135</v>
      </c>
      <c r="AG31" s="1115"/>
      <c r="AH31" s="1115"/>
      <c r="AI31" s="1115"/>
      <c r="AJ31" s="1116"/>
      <c r="AK31" s="1075">
        <v>1455</v>
      </c>
      <c r="AL31" s="1066"/>
      <c r="AM31" s="1066"/>
      <c r="AN31" s="1066"/>
      <c r="AO31" s="1066"/>
      <c r="AP31" s="1066">
        <v>19992</v>
      </c>
      <c r="AQ31" s="1066"/>
      <c r="AR31" s="1066"/>
      <c r="AS31" s="1066"/>
      <c r="AT31" s="1066"/>
      <c r="AU31" s="1066">
        <v>16133</v>
      </c>
      <c r="AV31" s="1066"/>
      <c r="AW31" s="1066"/>
      <c r="AX31" s="1066"/>
      <c r="AY31" s="1066"/>
      <c r="AZ31" s="1137"/>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495</v>
      </c>
      <c r="AG63" s="1054"/>
      <c r="AH63" s="1054"/>
      <c r="AI63" s="1054"/>
      <c r="AJ63" s="1125"/>
      <c r="AK63" s="1126"/>
      <c r="AL63" s="1058"/>
      <c r="AM63" s="1058"/>
      <c r="AN63" s="1058"/>
      <c r="AO63" s="1058"/>
      <c r="AP63" s="1054">
        <v>19992</v>
      </c>
      <c r="AQ63" s="1054"/>
      <c r="AR63" s="1054"/>
      <c r="AS63" s="1054"/>
      <c r="AT63" s="1054"/>
      <c r="AU63" s="1054">
        <v>16133</v>
      </c>
      <c r="AV63" s="1054"/>
      <c r="AW63" s="1054"/>
      <c r="AX63" s="1054"/>
      <c r="AY63" s="1054"/>
      <c r="AZ63" s="1120"/>
      <c r="BA63" s="1120"/>
      <c r="BB63" s="1120"/>
      <c r="BC63" s="1120"/>
      <c r="BD63" s="1120"/>
      <c r="BE63" s="1055"/>
      <c r="BF63" s="1055"/>
      <c r="BG63" s="1055"/>
      <c r="BH63" s="1055"/>
      <c r="BI63" s="1056"/>
      <c r="BJ63" s="1121" t="s">
        <v>393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585</v>
      </c>
      <c r="C68" s="1081"/>
      <c r="D68" s="1081"/>
      <c r="E68" s="1081"/>
      <c r="F68" s="1081"/>
      <c r="G68" s="1081"/>
      <c r="H68" s="1081"/>
      <c r="I68" s="1081"/>
      <c r="J68" s="1081"/>
      <c r="K68" s="1081"/>
      <c r="L68" s="1081"/>
      <c r="M68" s="1081"/>
      <c r="N68" s="1081"/>
      <c r="O68" s="1081"/>
      <c r="P68" s="1082"/>
      <c r="Q68" s="1083">
        <v>2924</v>
      </c>
      <c r="R68" s="1077"/>
      <c r="S68" s="1077"/>
      <c r="T68" s="1077"/>
      <c r="U68" s="1077"/>
      <c r="V68" s="1077">
        <v>2922</v>
      </c>
      <c r="W68" s="1077"/>
      <c r="X68" s="1077"/>
      <c r="Y68" s="1077"/>
      <c r="Z68" s="1077"/>
      <c r="AA68" s="1077">
        <v>2</v>
      </c>
      <c r="AB68" s="1077"/>
      <c r="AC68" s="1077"/>
      <c r="AD68" s="1077"/>
      <c r="AE68" s="1077"/>
      <c r="AF68" s="1077">
        <v>2</v>
      </c>
      <c r="AG68" s="1077"/>
      <c r="AH68" s="1077"/>
      <c r="AI68" s="1077"/>
      <c r="AJ68" s="1077"/>
      <c r="AK68" s="1077">
        <v>23</v>
      </c>
      <c r="AL68" s="1077"/>
      <c r="AM68" s="1077"/>
      <c r="AN68" s="1077"/>
      <c r="AO68" s="1077"/>
      <c r="AP68" s="1077">
        <v>997</v>
      </c>
      <c r="AQ68" s="1077"/>
      <c r="AR68" s="1077"/>
      <c r="AS68" s="1077"/>
      <c r="AT68" s="1077"/>
      <c r="AU68" s="1077">
        <v>841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586</v>
      </c>
      <c r="C69" s="1070"/>
      <c r="D69" s="1070"/>
      <c r="E69" s="1070"/>
      <c r="F69" s="1070"/>
      <c r="G69" s="1070"/>
      <c r="H69" s="1070"/>
      <c r="I69" s="1070"/>
      <c r="J69" s="1070"/>
      <c r="K69" s="1070"/>
      <c r="L69" s="1070"/>
      <c r="M69" s="1070"/>
      <c r="N69" s="1070"/>
      <c r="O69" s="1070"/>
      <c r="P69" s="1071"/>
      <c r="Q69" s="1072">
        <v>2032</v>
      </c>
      <c r="R69" s="1066"/>
      <c r="S69" s="1066"/>
      <c r="T69" s="1066"/>
      <c r="U69" s="1066"/>
      <c r="V69" s="1066">
        <v>1491</v>
      </c>
      <c r="W69" s="1066"/>
      <c r="X69" s="1066"/>
      <c r="Y69" s="1066"/>
      <c r="Z69" s="1066"/>
      <c r="AA69" s="1066">
        <v>541</v>
      </c>
      <c r="AB69" s="1066"/>
      <c r="AC69" s="1066"/>
      <c r="AD69" s="1066"/>
      <c r="AE69" s="1066"/>
      <c r="AF69" s="1066">
        <v>1808</v>
      </c>
      <c r="AG69" s="1066"/>
      <c r="AH69" s="1066"/>
      <c r="AI69" s="1066"/>
      <c r="AJ69" s="1066"/>
      <c r="AK69" s="1066">
        <v>8</v>
      </c>
      <c r="AL69" s="1066"/>
      <c r="AM69" s="1066"/>
      <c r="AN69" s="1066"/>
      <c r="AO69" s="1066"/>
      <c r="AP69" s="1066">
        <v>2591</v>
      </c>
      <c r="AQ69" s="1066"/>
      <c r="AR69" s="1066"/>
      <c r="AS69" s="1066"/>
      <c r="AT69" s="1066"/>
      <c r="AU69" s="1066">
        <v>13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587</v>
      </c>
      <c r="C70" s="1070"/>
      <c r="D70" s="1070"/>
      <c r="E70" s="1070"/>
      <c r="F70" s="1070"/>
      <c r="G70" s="1070"/>
      <c r="H70" s="1070"/>
      <c r="I70" s="1070"/>
      <c r="J70" s="1070"/>
      <c r="K70" s="1070"/>
      <c r="L70" s="1070"/>
      <c r="M70" s="1070"/>
      <c r="N70" s="1070"/>
      <c r="O70" s="1070"/>
      <c r="P70" s="1071"/>
      <c r="Q70" s="1072">
        <v>70</v>
      </c>
      <c r="R70" s="1066"/>
      <c r="S70" s="1066"/>
      <c r="T70" s="1066"/>
      <c r="U70" s="1066"/>
      <c r="V70" s="1066">
        <v>66</v>
      </c>
      <c r="W70" s="1066"/>
      <c r="X70" s="1066"/>
      <c r="Y70" s="1066"/>
      <c r="Z70" s="1066"/>
      <c r="AA70" s="1066">
        <v>4</v>
      </c>
      <c r="AB70" s="1066"/>
      <c r="AC70" s="1066"/>
      <c r="AD70" s="1066"/>
      <c r="AE70" s="1066"/>
      <c r="AF70" s="1066">
        <v>4</v>
      </c>
      <c r="AG70" s="1066"/>
      <c r="AH70" s="1066"/>
      <c r="AI70" s="1066"/>
      <c r="AJ70" s="1066"/>
      <c r="AK70" s="1066" t="s">
        <v>583</v>
      </c>
      <c r="AL70" s="1066"/>
      <c r="AM70" s="1066"/>
      <c r="AN70" s="1066"/>
      <c r="AO70" s="1066"/>
      <c r="AP70" s="1066">
        <v>67</v>
      </c>
      <c r="AQ70" s="1066"/>
      <c r="AR70" s="1066"/>
      <c r="AS70" s="1066"/>
      <c r="AT70" s="1066"/>
      <c r="AU70" s="1066">
        <v>22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588</v>
      </c>
      <c r="C71" s="1070"/>
      <c r="D71" s="1070"/>
      <c r="E71" s="1070"/>
      <c r="F71" s="1070"/>
      <c r="G71" s="1070"/>
      <c r="H71" s="1070"/>
      <c r="I71" s="1070"/>
      <c r="J71" s="1070"/>
      <c r="K71" s="1070"/>
      <c r="L71" s="1070"/>
      <c r="M71" s="1070"/>
      <c r="N71" s="1070"/>
      <c r="O71" s="1070"/>
      <c r="P71" s="1071"/>
      <c r="Q71" s="1072">
        <v>606</v>
      </c>
      <c r="R71" s="1066"/>
      <c r="S71" s="1066"/>
      <c r="T71" s="1066"/>
      <c r="U71" s="1066"/>
      <c r="V71" s="1066">
        <v>570</v>
      </c>
      <c r="W71" s="1066"/>
      <c r="X71" s="1066"/>
      <c r="Y71" s="1066"/>
      <c r="Z71" s="1066"/>
      <c r="AA71" s="1066">
        <v>37</v>
      </c>
      <c r="AB71" s="1066"/>
      <c r="AC71" s="1066"/>
      <c r="AD71" s="1066"/>
      <c r="AE71" s="1066"/>
      <c r="AF71" s="1066">
        <v>37</v>
      </c>
      <c r="AG71" s="1066"/>
      <c r="AH71" s="1066"/>
      <c r="AI71" s="1066"/>
      <c r="AJ71" s="1066"/>
      <c r="AK71" s="1066" t="s">
        <v>599</v>
      </c>
      <c r="AL71" s="1066"/>
      <c r="AM71" s="1066"/>
      <c r="AN71" s="1066"/>
      <c r="AO71" s="1066"/>
      <c r="AP71" s="1066">
        <v>179</v>
      </c>
      <c r="AQ71" s="1066"/>
      <c r="AR71" s="1066"/>
      <c r="AS71" s="1066"/>
      <c r="AT71" s="1066"/>
      <c r="AU71" s="1066">
        <v>58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2">
        <v>66</v>
      </c>
      <c r="R72" s="1066"/>
      <c r="S72" s="1066"/>
      <c r="T72" s="1066"/>
      <c r="U72" s="1066"/>
      <c r="V72" s="1066">
        <v>64</v>
      </c>
      <c r="W72" s="1066"/>
      <c r="X72" s="1066"/>
      <c r="Y72" s="1066"/>
      <c r="Z72" s="1066"/>
      <c r="AA72" s="1066">
        <v>2</v>
      </c>
      <c r="AB72" s="1066"/>
      <c r="AC72" s="1066"/>
      <c r="AD72" s="1066"/>
      <c r="AE72" s="1066"/>
      <c r="AF72" s="1066">
        <v>2</v>
      </c>
      <c r="AG72" s="1066"/>
      <c r="AH72" s="1066"/>
      <c r="AI72" s="1066"/>
      <c r="AJ72" s="1066"/>
      <c r="AK72" s="1066" t="s">
        <v>600</v>
      </c>
      <c r="AL72" s="1066"/>
      <c r="AM72" s="1066"/>
      <c r="AN72" s="1066"/>
      <c r="AO72" s="1066"/>
      <c r="AP72" s="1066" t="s">
        <v>583</v>
      </c>
      <c r="AQ72" s="1066"/>
      <c r="AR72" s="1066"/>
      <c r="AS72" s="1066"/>
      <c r="AT72" s="1066"/>
      <c r="AU72" s="1066" t="s">
        <v>583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590</v>
      </c>
      <c r="C73" s="1070"/>
      <c r="D73" s="1070"/>
      <c r="E73" s="1070"/>
      <c r="F73" s="1070"/>
      <c r="G73" s="1070"/>
      <c r="H73" s="1070"/>
      <c r="I73" s="1070"/>
      <c r="J73" s="1070"/>
      <c r="K73" s="1070"/>
      <c r="L73" s="1070"/>
      <c r="M73" s="1070"/>
      <c r="N73" s="1070"/>
      <c r="O73" s="1070"/>
      <c r="P73" s="1071"/>
      <c r="Q73" s="1072">
        <v>201</v>
      </c>
      <c r="R73" s="1066"/>
      <c r="S73" s="1066"/>
      <c r="T73" s="1066"/>
      <c r="U73" s="1066"/>
      <c r="V73" s="1066">
        <v>197</v>
      </c>
      <c r="W73" s="1066"/>
      <c r="X73" s="1066"/>
      <c r="Y73" s="1066"/>
      <c r="Z73" s="1066"/>
      <c r="AA73" s="1066">
        <v>4</v>
      </c>
      <c r="AB73" s="1066"/>
      <c r="AC73" s="1066"/>
      <c r="AD73" s="1066"/>
      <c r="AE73" s="1066"/>
      <c r="AF73" s="1066">
        <v>4</v>
      </c>
      <c r="AG73" s="1066"/>
      <c r="AH73" s="1066"/>
      <c r="AI73" s="1066"/>
      <c r="AJ73" s="1066"/>
      <c r="AK73" s="1066" t="s">
        <v>583</v>
      </c>
      <c r="AL73" s="1066"/>
      <c r="AM73" s="1066"/>
      <c r="AN73" s="1066"/>
      <c r="AO73" s="1066"/>
      <c r="AP73" s="1066">
        <v>67</v>
      </c>
      <c r="AQ73" s="1066"/>
      <c r="AR73" s="1066"/>
      <c r="AS73" s="1066"/>
      <c r="AT73" s="1066"/>
      <c r="AU73" s="1066">
        <v>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591</v>
      </c>
      <c r="C74" s="1070"/>
      <c r="D74" s="1070"/>
      <c r="E74" s="1070"/>
      <c r="F74" s="1070"/>
      <c r="G74" s="1070"/>
      <c r="H74" s="1070"/>
      <c r="I74" s="1070"/>
      <c r="J74" s="1070"/>
      <c r="K74" s="1070"/>
      <c r="L74" s="1070"/>
      <c r="M74" s="1070"/>
      <c r="N74" s="1070"/>
      <c r="O74" s="1070"/>
      <c r="P74" s="1071"/>
      <c r="Q74" s="1072">
        <v>709</v>
      </c>
      <c r="R74" s="1066"/>
      <c r="S74" s="1066"/>
      <c r="T74" s="1066"/>
      <c r="U74" s="1066"/>
      <c r="V74" s="1066">
        <v>658</v>
      </c>
      <c r="W74" s="1066"/>
      <c r="X74" s="1066"/>
      <c r="Y74" s="1066"/>
      <c r="Z74" s="1066"/>
      <c r="AA74" s="1066">
        <v>51</v>
      </c>
      <c r="AB74" s="1066"/>
      <c r="AC74" s="1066"/>
      <c r="AD74" s="1066"/>
      <c r="AE74" s="1066"/>
      <c r="AF74" s="1066">
        <v>51</v>
      </c>
      <c r="AG74" s="1066"/>
      <c r="AH74" s="1066"/>
      <c r="AI74" s="1066"/>
      <c r="AJ74" s="1066"/>
      <c r="AK74" s="1066">
        <v>173</v>
      </c>
      <c r="AL74" s="1066"/>
      <c r="AM74" s="1066"/>
      <c r="AN74" s="1066"/>
      <c r="AO74" s="1066"/>
      <c r="AP74" s="1066" t="s">
        <v>584</v>
      </c>
      <c r="AQ74" s="1066"/>
      <c r="AR74" s="1066"/>
      <c r="AS74" s="1066"/>
      <c r="AT74" s="1066"/>
      <c r="AU74" s="1066" t="s">
        <v>583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592</v>
      </c>
      <c r="C75" s="1070"/>
      <c r="D75" s="1070"/>
      <c r="E75" s="1070"/>
      <c r="F75" s="1070"/>
      <c r="G75" s="1070"/>
      <c r="H75" s="1070"/>
      <c r="I75" s="1070"/>
      <c r="J75" s="1070"/>
      <c r="K75" s="1070"/>
      <c r="L75" s="1070"/>
      <c r="M75" s="1070"/>
      <c r="N75" s="1070"/>
      <c r="O75" s="1070"/>
      <c r="P75" s="1071"/>
      <c r="Q75" s="1073">
        <v>5776</v>
      </c>
      <c r="R75" s="1074"/>
      <c r="S75" s="1074"/>
      <c r="T75" s="1074"/>
      <c r="U75" s="1075"/>
      <c r="V75" s="1076">
        <v>4844</v>
      </c>
      <c r="W75" s="1074"/>
      <c r="X75" s="1074"/>
      <c r="Y75" s="1074"/>
      <c r="Z75" s="1075"/>
      <c r="AA75" s="1076">
        <v>932</v>
      </c>
      <c r="AB75" s="1074"/>
      <c r="AC75" s="1074"/>
      <c r="AD75" s="1074"/>
      <c r="AE75" s="1075"/>
      <c r="AF75" s="1076">
        <v>932</v>
      </c>
      <c r="AG75" s="1074"/>
      <c r="AH75" s="1074"/>
      <c r="AI75" s="1074"/>
      <c r="AJ75" s="1075"/>
      <c r="AK75" s="1076" t="s">
        <v>583</v>
      </c>
      <c r="AL75" s="1074"/>
      <c r="AM75" s="1074"/>
      <c r="AN75" s="1074"/>
      <c r="AO75" s="1075"/>
      <c r="AP75" s="1066" t="s">
        <v>584</v>
      </c>
      <c r="AQ75" s="1066"/>
      <c r="AR75" s="1066"/>
      <c r="AS75" s="1066"/>
      <c r="AT75" s="1066"/>
      <c r="AU75" s="1066" t="s">
        <v>583</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593</v>
      </c>
      <c r="C76" s="1070"/>
      <c r="D76" s="1070"/>
      <c r="E76" s="1070"/>
      <c r="F76" s="1070"/>
      <c r="G76" s="1070"/>
      <c r="H76" s="1070"/>
      <c r="I76" s="1070"/>
      <c r="J76" s="1070"/>
      <c r="K76" s="1070"/>
      <c r="L76" s="1070"/>
      <c r="M76" s="1070"/>
      <c r="N76" s="1070"/>
      <c r="O76" s="1070"/>
      <c r="P76" s="1071"/>
      <c r="Q76" s="1073">
        <v>1737</v>
      </c>
      <c r="R76" s="1074"/>
      <c r="S76" s="1074"/>
      <c r="T76" s="1074"/>
      <c r="U76" s="1075"/>
      <c r="V76" s="1076">
        <v>1733</v>
      </c>
      <c r="W76" s="1074"/>
      <c r="X76" s="1074"/>
      <c r="Y76" s="1074"/>
      <c r="Z76" s="1075"/>
      <c r="AA76" s="1076">
        <v>5</v>
      </c>
      <c r="AB76" s="1074"/>
      <c r="AC76" s="1074"/>
      <c r="AD76" s="1074"/>
      <c r="AE76" s="1075"/>
      <c r="AF76" s="1076">
        <v>5</v>
      </c>
      <c r="AG76" s="1074"/>
      <c r="AH76" s="1074"/>
      <c r="AI76" s="1074"/>
      <c r="AJ76" s="1075"/>
      <c r="AK76" s="1076">
        <v>42</v>
      </c>
      <c r="AL76" s="1074"/>
      <c r="AM76" s="1074"/>
      <c r="AN76" s="1074"/>
      <c r="AO76" s="1075"/>
      <c r="AP76" s="1066" t="s">
        <v>584</v>
      </c>
      <c r="AQ76" s="1066"/>
      <c r="AR76" s="1066"/>
      <c r="AS76" s="1066"/>
      <c r="AT76" s="1066"/>
      <c r="AU76" s="1066" t="s">
        <v>583</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594</v>
      </c>
      <c r="C77" s="1070"/>
      <c r="D77" s="1070"/>
      <c r="E77" s="1070"/>
      <c r="F77" s="1070"/>
      <c r="G77" s="1070"/>
      <c r="H77" s="1070"/>
      <c r="I77" s="1070"/>
      <c r="J77" s="1070"/>
      <c r="K77" s="1070"/>
      <c r="L77" s="1070"/>
      <c r="M77" s="1070"/>
      <c r="N77" s="1070"/>
      <c r="O77" s="1070"/>
      <c r="P77" s="1071"/>
      <c r="Q77" s="1073">
        <v>3</v>
      </c>
      <c r="R77" s="1074"/>
      <c r="S77" s="1074"/>
      <c r="T77" s="1074"/>
      <c r="U77" s="1075"/>
      <c r="V77" s="1076">
        <v>2</v>
      </c>
      <c r="W77" s="1074"/>
      <c r="X77" s="1074"/>
      <c r="Y77" s="1074"/>
      <c r="Z77" s="1075"/>
      <c r="AA77" s="1076">
        <v>1</v>
      </c>
      <c r="AB77" s="1074"/>
      <c r="AC77" s="1074"/>
      <c r="AD77" s="1074"/>
      <c r="AE77" s="1075"/>
      <c r="AF77" s="1076">
        <v>1</v>
      </c>
      <c r="AG77" s="1074"/>
      <c r="AH77" s="1074"/>
      <c r="AI77" s="1074"/>
      <c r="AJ77" s="1075"/>
      <c r="AK77" s="1076" t="s">
        <v>583</v>
      </c>
      <c r="AL77" s="1074"/>
      <c r="AM77" s="1074"/>
      <c r="AN77" s="1074"/>
      <c r="AO77" s="1075"/>
      <c r="AP77" s="1066" t="s">
        <v>584</v>
      </c>
      <c r="AQ77" s="1066"/>
      <c r="AR77" s="1066"/>
      <c r="AS77" s="1066"/>
      <c r="AT77" s="1066"/>
      <c r="AU77" s="1066" t="s">
        <v>583</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595</v>
      </c>
      <c r="C78" s="1070"/>
      <c r="D78" s="1070"/>
      <c r="E78" s="1070"/>
      <c r="F78" s="1070"/>
      <c r="G78" s="1070"/>
      <c r="H78" s="1070"/>
      <c r="I78" s="1070"/>
      <c r="J78" s="1070"/>
      <c r="K78" s="1070"/>
      <c r="L78" s="1070"/>
      <c r="M78" s="1070"/>
      <c r="N78" s="1070"/>
      <c r="O78" s="1070"/>
      <c r="P78" s="1071"/>
      <c r="Q78" s="1072">
        <v>12</v>
      </c>
      <c r="R78" s="1066"/>
      <c r="S78" s="1066"/>
      <c r="T78" s="1066"/>
      <c r="U78" s="1066"/>
      <c r="V78" s="1066">
        <v>9</v>
      </c>
      <c r="W78" s="1066"/>
      <c r="X78" s="1066"/>
      <c r="Y78" s="1066"/>
      <c r="Z78" s="1066"/>
      <c r="AA78" s="1066">
        <v>3</v>
      </c>
      <c r="AB78" s="1066"/>
      <c r="AC78" s="1066"/>
      <c r="AD78" s="1066"/>
      <c r="AE78" s="1066"/>
      <c r="AF78" s="1066">
        <v>3</v>
      </c>
      <c r="AG78" s="1066"/>
      <c r="AH78" s="1066"/>
      <c r="AI78" s="1066"/>
      <c r="AJ78" s="1066"/>
      <c r="AK78" s="1066" t="s">
        <v>583</v>
      </c>
      <c r="AL78" s="1066"/>
      <c r="AM78" s="1066"/>
      <c r="AN78" s="1066"/>
      <c r="AO78" s="1066"/>
      <c r="AP78" s="1066" t="s">
        <v>584</v>
      </c>
      <c r="AQ78" s="1066"/>
      <c r="AR78" s="1066"/>
      <c r="AS78" s="1066"/>
      <c r="AT78" s="1066"/>
      <c r="AU78" s="1066" t="s">
        <v>583</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596</v>
      </c>
      <c r="C79" s="1070"/>
      <c r="D79" s="1070"/>
      <c r="E79" s="1070"/>
      <c r="F79" s="1070"/>
      <c r="G79" s="1070"/>
      <c r="H79" s="1070"/>
      <c r="I79" s="1070"/>
      <c r="J79" s="1070"/>
      <c r="K79" s="1070"/>
      <c r="L79" s="1070"/>
      <c r="M79" s="1070"/>
      <c r="N79" s="1070"/>
      <c r="O79" s="1070"/>
      <c r="P79" s="1071"/>
      <c r="Q79" s="1072">
        <v>1045</v>
      </c>
      <c r="R79" s="1066"/>
      <c r="S79" s="1066"/>
      <c r="T79" s="1066"/>
      <c r="U79" s="1066"/>
      <c r="V79" s="1066">
        <v>953</v>
      </c>
      <c r="W79" s="1066"/>
      <c r="X79" s="1066"/>
      <c r="Y79" s="1066"/>
      <c r="Z79" s="1066"/>
      <c r="AA79" s="1066">
        <v>92</v>
      </c>
      <c r="AB79" s="1066"/>
      <c r="AC79" s="1066"/>
      <c r="AD79" s="1066"/>
      <c r="AE79" s="1066"/>
      <c r="AF79" s="1066">
        <v>92</v>
      </c>
      <c r="AG79" s="1066"/>
      <c r="AH79" s="1066"/>
      <c r="AI79" s="1066"/>
      <c r="AJ79" s="1066"/>
      <c r="AK79" s="1066">
        <v>506</v>
      </c>
      <c r="AL79" s="1066"/>
      <c r="AM79" s="1066"/>
      <c r="AN79" s="1066"/>
      <c r="AO79" s="1066"/>
      <c r="AP79" s="1066" t="s">
        <v>584</v>
      </c>
      <c r="AQ79" s="1066"/>
      <c r="AR79" s="1066"/>
      <c r="AS79" s="1066"/>
      <c r="AT79" s="1066"/>
      <c r="AU79" s="1066" t="s">
        <v>583</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597</v>
      </c>
      <c r="C80" s="1070"/>
      <c r="D80" s="1070"/>
      <c r="E80" s="1070"/>
      <c r="F80" s="1070"/>
      <c r="G80" s="1070"/>
      <c r="H80" s="1070"/>
      <c r="I80" s="1070"/>
      <c r="J80" s="1070"/>
      <c r="K80" s="1070"/>
      <c r="L80" s="1070"/>
      <c r="M80" s="1070"/>
      <c r="N80" s="1070"/>
      <c r="O80" s="1070"/>
      <c r="P80" s="1071"/>
      <c r="Q80" s="1072">
        <v>1079</v>
      </c>
      <c r="R80" s="1066"/>
      <c r="S80" s="1066"/>
      <c r="T80" s="1066"/>
      <c r="U80" s="1066"/>
      <c r="V80" s="1066">
        <v>1020</v>
      </c>
      <c r="W80" s="1066"/>
      <c r="X80" s="1066"/>
      <c r="Y80" s="1066"/>
      <c r="Z80" s="1066"/>
      <c r="AA80" s="1066">
        <v>60</v>
      </c>
      <c r="AB80" s="1066"/>
      <c r="AC80" s="1066"/>
      <c r="AD80" s="1066"/>
      <c r="AE80" s="1066"/>
      <c r="AF80" s="1066">
        <v>60</v>
      </c>
      <c r="AG80" s="1066"/>
      <c r="AH80" s="1066"/>
      <c r="AI80" s="1066"/>
      <c r="AJ80" s="1066"/>
      <c r="AK80" s="1066" t="s">
        <v>583</v>
      </c>
      <c r="AL80" s="1066"/>
      <c r="AM80" s="1066"/>
      <c r="AN80" s="1066"/>
      <c r="AO80" s="1066"/>
      <c r="AP80" s="1066" t="s">
        <v>584</v>
      </c>
      <c r="AQ80" s="1066"/>
      <c r="AR80" s="1066"/>
      <c r="AS80" s="1066"/>
      <c r="AT80" s="1066"/>
      <c r="AU80" s="1066" t="s">
        <v>583</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598</v>
      </c>
      <c r="C81" s="1070"/>
      <c r="D81" s="1070"/>
      <c r="E81" s="1070"/>
      <c r="F81" s="1070"/>
      <c r="G81" s="1070"/>
      <c r="H81" s="1070"/>
      <c r="I81" s="1070"/>
      <c r="J81" s="1070"/>
      <c r="K81" s="1070"/>
      <c r="L81" s="1070"/>
      <c r="M81" s="1070"/>
      <c r="N81" s="1070"/>
      <c r="O81" s="1070"/>
      <c r="P81" s="1071"/>
      <c r="Q81" s="1072">
        <v>274056</v>
      </c>
      <c r="R81" s="1066"/>
      <c r="S81" s="1066"/>
      <c r="T81" s="1066"/>
      <c r="U81" s="1066"/>
      <c r="V81" s="1066">
        <v>262602</v>
      </c>
      <c r="W81" s="1066"/>
      <c r="X81" s="1066"/>
      <c r="Y81" s="1066"/>
      <c r="Z81" s="1066"/>
      <c r="AA81" s="1066">
        <v>11455</v>
      </c>
      <c r="AB81" s="1066"/>
      <c r="AC81" s="1066"/>
      <c r="AD81" s="1066"/>
      <c r="AE81" s="1066"/>
      <c r="AF81" s="1066">
        <v>11455</v>
      </c>
      <c r="AG81" s="1066"/>
      <c r="AH81" s="1066"/>
      <c r="AI81" s="1066"/>
      <c r="AJ81" s="1066"/>
      <c r="AK81" s="1066">
        <v>900</v>
      </c>
      <c r="AL81" s="1066"/>
      <c r="AM81" s="1066"/>
      <c r="AN81" s="1066"/>
      <c r="AO81" s="1066"/>
      <c r="AP81" s="1066" t="s">
        <v>584</v>
      </c>
      <c r="AQ81" s="1066"/>
      <c r="AR81" s="1066"/>
      <c r="AS81" s="1066"/>
      <c r="AT81" s="1066"/>
      <c r="AU81" s="1066" t="s">
        <v>583</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14456</v>
      </c>
      <c r="AG88" s="1054"/>
      <c r="AH88" s="1054"/>
      <c r="AI88" s="1054"/>
      <c r="AJ88" s="1054"/>
      <c r="AK88" s="1058"/>
      <c r="AL88" s="1058"/>
      <c r="AM88" s="1058"/>
      <c r="AN88" s="1058"/>
      <c r="AO88" s="1058"/>
      <c r="AP88" s="1054">
        <v>3901</v>
      </c>
      <c r="AQ88" s="1054"/>
      <c r="AR88" s="1054"/>
      <c r="AS88" s="1054"/>
      <c r="AT88" s="1054"/>
      <c r="AU88" s="1054">
        <v>934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306</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306</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306</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4252765</v>
      </c>
      <c r="AB110" s="982"/>
      <c r="AC110" s="982"/>
      <c r="AD110" s="982"/>
      <c r="AE110" s="983"/>
      <c r="AF110" s="984">
        <v>4352385</v>
      </c>
      <c r="AG110" s="982"/>
      <c r="AH110" s="982"/>
      <c r="AI110" s="982"/>
      <c r="AJ110" s="983"/>
      <c r="AK110" s="984">
        <v>4409788</v>
      </c>
      <c r="AL110" s="982"/>
      <c r="AM110" s="982"/>
      <c r="AN110" s="982"/>
      <c r="AO110" s="983"/>
      <c r="AP110" s="985">
        <v>26.2</v>
      </c>
      <c r="AQ110" s="986"/>
      <c r="AR110" s="986"/>
      <c r="AS110" s="986"/>
      <c r="AT110" s="987"/>
      <c r="AU110" s="1021" t="s">
        <v>72</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50265014</v>
      </c>
      <c r="BR110" s="929"/>
      <c r="BS110" s="929"/>
      <c r="BT110" s="929"/>
      <c r="BU110" s="929"/>
      <c r="BV110" s="929">
        <v>48186129</v>
      </c>
      <c r="BW110" s="929"/>
      <c r="BX110" s="929"/>
      <c r="BY110" s="929"/>
      <c r="BZ110" s="929"/>
      <c r="CA110" s="929">
        <v>46568675</v>
      </c>
      <c r="CB110" s="929"/>
      <c r="CC110" s="929"/>
      <c r="CD110" s="929"/>
      <c r="CE110" s="929"/>
      <c r="CF110" s="953">
        <v>276.89999999999998</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125</v>
      </c>
      <c r="DM110" s="929"/>
      <c r="DN110" s="929"/>
      <c r="DO110" s="929"/>
      <c r="DP110" s="929"/>
      <c r="DQ110" s="929" t="s">
        <v>438</v>
      </c>
      <c r="DR110" s="929"/>
      <c r="DS110" s="929"/>
      <c r="DT110" s="929"/>
      <c r="DU110" s="929"/>
      <c r="DV110" s="930" t="s">
        <v>439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393</v>
      </c>
      <c r="AB111" s="1010"/>
      <c r="AC111" s="1010"/>
      <c r="AD111" s="1010"/>
      <c r="AE111" s="1011"/>
      <c r="AF111" s="1012" t="s">
        <v>441</v>
      </c>
      <c r="AG111" s="1010"/>
      <c r="AH111" s="1010"/>
      <c r="AI111" s="1010"/>
      <c r="AJ111" s="1011"/>
      <c r="AK111" s="1012" t="s">
        <v>437</v>
      </c>
      <c r="AL111" s="1010"/>
      <c r="AM111" s="1010"/>
      <c r="AN111" s="1010"/>
      <c r="AO111" s="1011"/>
      <c r="AP111" s="1013" t="s">
        <v>125</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365474</v>
      </c>
      <c r="BR111" s="901"/>
      <c r="BS111" s="901"/>
      <c r="BT111" s="901"/>
      <c r="BU111" s="901"/>
      <c r="BV111" s="901">
        <v>663423</v>
      </c>
      <c r="BW111" s="901"/>
      <c r="BX111" s="901"/>
      <c r="BY111" s="901"/>
      <c r="BZ111" s="901"/>
      <c r="CA111" s="901">
        <v>609028</v>
      </c>
      <c r="CB111" s="901"/>
      <c r="CC111" s="901"/>
      <c r="CD111" s="901"/>
      <c r="CE111" s="901"/>
      <c r="CF111" s="962">
        <v>3.6</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393</v>
      </c>
      <c r="DH111" s="901"/>
      <c r="DI111" s="901"/>
      <c r="DJ111" s="901"/>
      <c r="DK111" s="901"/>
      <c r="DL111" s="901" t="s">
        <v>437</v>
      </c>
      <c r="DM111" s="901"/>
      <c r="DN111" s="901"/>
      <c r="DO111" s="901"/>
      <c r="DP111" s="901"/>
      <c r="DQ111" s="901" t="s">
        <v>439</v>
      </c>
      <c r="DR111" s="901"/>
      <c r="DS111" s="901"/>
      <c r="DT111" s="901"/>
      <c r="DU111" s="901"/>
      <c r="DV111" s="878" t="s">
        <v>437</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393</v>
      </c>
      <c r="AB112" s="864"/>
      <c r="AC112" s="864"/>
      <c r="AD112" s="864"/>
      <c r="AE112" s="865"/>
      <c r="AF112" s="866" t="s">
        <v>438</v>
      </c>
      <c r="AG112" s="864"/>
      <c r="AH112" s="864"/>
      <c r="AI112" s="864"/>
      <c r="AJ112" s="865"/>
      <c r="AK112" s="866" t="s">
        <v>393</v>
      </c>
      <c r="AL112" s="864"/>
      <c r="AM112" s="864"/>
      <c r="AN112" s="864"/>
      <c r="AO112" s="865"/>
      <c r="AP112" s="911" t="s">
        <v>446</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17307061</v>
      </c>
      <c r="BR112" s="901"/>
      <c r="BS112" s="901"/>
      <c r="BT112" s="901"/>
      <c r="BU112" s="901"/>
      <c r="BV112" s="901">
        <v>16525104</v>
      </c>
      <c r="BW112" s="901"/>
      <c r="BX112" s="901"/>
      <c r="BY112" s="901"/>
      <c r="BZ112" s="901"/>
      <c r="CA112" s="901">
        <v>16133347</v>
      </c>
      <c r="CB112" s="901"/>
      <c r="CC112" s="901"/>
      <c r="CD112" s="901"/>
      <c r="CE112" s="901"/>
      <c r="CF112" s="962">
        <v>95.9</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10640</v>
      </c>
      <c r="DH112" s="901"/>
      <c r="DI112" s="901"/>
      <c r="DJ112" s="901"/>
      <c r="DK112" s="901"/>
      <c r="DL112" s="901">
        <v>379721</v>
      </c>
      <c r="DM112" s="901"/>
      <c r="DN112" s="901"/>
      <c r="DO112" s="901"/>
      <c r="DP112" s="901"/>
      <c r="DQ112" s="901">
        <v>373665</v>
      </c>
      <c r="DR112" s="901"/>
      <c r="DS112" s="901"/>
      <c r="DT112" s="901"/>
      <c r="DU112" s="901"/>
      <c r="DV112" s="878">
        <v>2.2000000000000002</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1258203</v>
      </c>
      <c r="AB113" s="1010"/>
      <c r="AC113" s="1010"/>
      <c r="AD113" s="1010"/>
      <c r="AE113" s="1011"/>
      <c r="AF113" s="1012">
        <v>1256307</v>
      </c>
      <c r="AG113" s="1010"/>
      <c r="AH113" s="1010"/>
      <c r="AI113" s="1010"/>
      <c r="AJ113" s="1011"/>
      <c r="AK113" s="1012">
        <v>1210043</v>
      </c>
      <c r="AL113" s="1010"/>
      <c r="AM113" s="1010"/>
      <c r="AN113" s="1010"/>
      <c r="AO113" s="1011"/>
      <c r="AP113" s="1013">
        <v>7.2</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1316058</v>
      </c>
      <c r="BR113" s="901"/>
      <c r="BS113" s="901"/>
      <c r="BT113" s="901"/>
      <c r="BU113" s="901"/>
      <c r="BV113" s="901">
        <v>1103384</v>
      </c>
      <c r="BW113" s="901"/>
      <c r="BX113" s="901"/>
      <c r="BY113" s="901"/>
      <c r="BZ113" s="901"/>
      <c r="CA113" s="901">
        <v>934245</v>
      </c>
      <c r="CB113" s="901"/>
      <c r="CC113" s="901"/>
      <c r="CD113" s="901"/>
      <c r="CE113" s="901"/>
      <c r="CF113" s="962">
        <v>5.6</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437</v>
      </c>
      <c r="DH113" s="864"/>
      <c r="DI113" s="864"/>
      <c r="DJ113" s="864"/>
      <c r="DK113" s="865"/>
      <c r="DL113" s="866" t="s">
        <v>438</v>
      </c>
      <c r="DM113" s="864"/>
      <c r="DN113" s="864"/>
      <c r="DO113" s="864"/>
      <c r="DP113" s="865"/>
      <c r="DQ113" s="866" t="s">
        <v>446</v>
      </c>
      <c r="DR113" s="864"/>
      <c r="DS113" s="864"/>
      <c r="DT113" s="864"/>
      <c r="DU113" s="865"/>
      <c r="DV113" s="911" t="s">
        <v>441</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290677</v>
      </c>
      <c r="AB114" s="864"/>
      <c r="AC114" s="864"/>
      <c r="AD114" s="864"/>
      <c r="AE114" s="865"/>
      <c r="AF114" s="866">
        <v>265809</v>
      </c>
      <c r="AG114" s="864"/>
      <c r="AH114" s="864"/>
      <c r="AI114" s="864"/>
      <c r="AJ114" s="865"/>
      <c r="AK114" s="866">
        <v>283595</v>
      </c>
      <c r="AL114" s="864"/>
      <c r="AM114" s="864"/>
      <c r="AN114" s="864"/>
      <c r="AO114" s="865"/>
      <c r="AP114" s="911">
        <v>1.7</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4974399</v>
      </c>
      <c r="BR114" s="901"/>
      <c r="BS114" s="901"/>
      <c r="BT114" s="901"/>
      <c r="BU114" s="901"/>
      <c r="BV114" s="901">
        <v>5167055</v>
      </c>
      <c r="BW114" s="901"/>
      <c r="BX114" s="901"/>
      <c r="BY114" s="901"/>
      <c r="BZ114" s="901"/>
      <c r="CA114" s="901">
        <v>5015822</v>
      </c>
      <c r="CB114" s="901"/>
      <c r="CC114" s="901"/>
      <c r="CD114" s="901"/>
      <c r="CE114" s="901"/>
      <c r="CF114" s="962">
        <v>29.8</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455</v>
      </c>
      <c r="DM114" s="864"/>
      <c r="DN114" s="864"/>
      <c r="DO114" s="864"/>
      <c r="DP114" s="865"/>
      <c r="DQ114" s="866" t="s">
        <v>446</v>
      </c>
      <c r="DR114" s="864"/>
      <c r="DS114" s="864"/>
      <c r="DT114" s="864"/>
      <c r="DU114" s="865"/>
      <c r="DV114" s="911" t="s">
        <v>441</v>
      </c>
      <c r="DW114" s="912"/>
      <c r="DX114" s="912"/>
      <c r="DY114" s="912"/>
      <c r="DZ114" s="913"/>
    </row>
    <row r="115" spans="1:130" s="248" customFormat="1" ht="26.25" customHeight="1" x14ac:dyDescent="0.15">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130929</v>
      </c>
      <c r="AB115" s="1010"/>
      <c r="AC115" s="1010"/>
      <c r="AD115" s="1010"/>
      <c r="AE115" s="1011"/>
      <c r="AF115" s="1012">
        <v>82798</v>
      </c>
      <c r="AG115" s="1010"/>
      <c r="AH115" s="1010"/>
      <c r="AI115" s="1010"/>
      <c r="AJ115" s="1011"/>
      <c r="AK115" s="1012">
        <v>59879</v>
      </c>
      <c r="AL115" s="1010"/>
      <c r="AM115" s="1010"/>
      <c r="AN115" s="1010"/>
      <c r="AO115" s="1011"/>
      <c r="AP115" s="1013">
        <v>0.4</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v>855</v>
      </c>
      <c r="BR115" s="901"/>
      <c r="BS115" s="901"/>
      <c r="BT115" s="901"/>
      <c r="BU115" s="901"/>
      <c r="BV115" s="901" t="s">
        <v>441</v>
      </c>
      <c r="BW115" s="901"/>
      <c r="BX115" s="901"/>
      <c r="BY115" s="901"/>
      <c r="BZ115" s="901"/>
      <c r="CA115" s="901" t="s">
        <v>446</v>
      </c>
      <c r="CB115" s="901"/>
      <c r="CC115" s="901"/>
      <c r="CD115" s="901"/>
      <c r="CE115" s="901"/>
      <c r="CF115" s="962" t="s">
        <v>438</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437</v>
      </c>
      <c r="DH115" s="864"/>
      <c r="DI115" s="864"/>
      <c r="DJ115" s="864"/>
      <c r="DK115" s="865"/>
      <c r="DL115" s="866" t="s">
        <v>125</v>
      </c>
      <c r="DM115" s="864"/>
      <c r="DN115" s="864"/>
      <c r="DO115" s="864"/>
      <c r="DP115" s="865"/>
      <c r="DQ115" s="866" t="s">
        <v>437</v>
      </c>
      <c r="DR115" s="864"/>
      <c r="DS115" s="864"/>
      <c r="DT115" s="864"/>
      <c r="DU115" s="865"/>
      <c r="DV115" s="911" t="s">
        <v>446</v>
      </c>
      <c r="DW115" s="912"/>
      <c r="DX115" s="912"/>
      <c r="DY115" s="912"/>
      <c r="DZ115" s="913"/>
    </row>
    <row r="116" spans="1:130" s="248" customFormat="1" ht="26.25" customHeight="1" x14ac:dyDescent="0.15">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455</v>
      </c>
      <c r="AB116" s="864"/>
      <c r="AC116" s="864"/>
      <c r="AD116" s="864"/>
      <c r="AE116" s="865"/>
      <c r="AF116" s="866" t="s">
        <v>393</v>
      </c>
      <c r="AG116" s="864"/>
      <c r="AH116" s="864"/>
      <c r="AI116" s="864"/>
      <c r="AJ116" s="865"/>
      <c r="AK116" s="866">
        <v>29</v>
      </c>
      <c r="AL116" s="864"/>
      <c r="AM116" s="864"/>
      <c r="AN116" s="864"/>
      <c r="AO116" s="865"/>
      <c r="AP116" s="911">
        <v>0</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437</v>
      </c>
      <c r="BW116" s="901"/>
      <c r="BX116" s="901"/>
      <c r="BY116" s="901"/>
      <c r="BZ116" s="901"/>
      <c r="CA116" s="901" t="s">
        <v>438</v>
      </c>
      <c r="CB116" s="901"/>
      <c r="CC116" s="901"/>
      <c r="CD116" s="901"/>
      <c r="CE116" s="901"/>
      <c r="CF116" s="962" t="s">
        <v>125</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308311</v>
      </c>
      <c r="DH116" s="864"/>
      <c r="DI116" s="864"/>
      <c r="DJ116" s="864"/>
      <c r="DK116" s="865"/>
      <c r="DL116" s="866">
        <v>246771</v>
      </c>
      <c r="DM116" s="864"/>
      <c r="DN116" s="864"/>
      <c r="DO116" s="864"/>
      <c r="DP116" s="865"/>
      <c r="DQ116" s="866">
        <v>207154</v>
      </c>
      <c r="DR116" s="864"/>
      <c r="DS116" s="864"/>
      <c r="DT116" s="864"/>
      <c r="DU116" s="865"/>
      <c r="DV116" s="911">
        <v>1.2</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5932574</v>
      </c>
      <c r="AB117" s="996"/>
      <c r="AC117" s="996"/>
      <c r="AD117" s="996"/>
      <c r="AE117" s="997"/>
      <c r="AF117" s="998">
        <v>5957299</v>
      </c>
      <c r="AG117" s="996"/>
      <c r="AH117" s="996"/>
      <c r="AI117" s="996"/>
      <c r="AJ117" s="997"/>
      <c r="AK117" s="998">
        <v>5963334</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125</v>
      </c>
      <c r="BR117" s="901"/>
      <c r="BS117" s="901"/>
      <c r="BT117" s="901"/>
      <c r="BU117" s="901"/>
      <c r="BV117" s="901" t="s">
        <v>441</v>
      </c>
      <c r="BW117" s="901"/>
      <c r="BX117" s="901"/>
      <c r="BY117" s="901"/>
      <c r="BZ117" s="901"/>
      <c r="CA117" s="901" t="s">
        <v>393</v>
      </c>
      <c r="CB117" s="901"/>
      <c r="CC117" s="901"/>
      <c r="CD117" s="901"/>
      <c r="CE117" s="901"/>
      <c r="CF117" s="962" t="s">
        <v>393</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125</v>
      </c>
      <c r="DH117" s="864"/>
      <c r="DI117" s="864"/>
      <c r="DJ117" s="864"/>
      <c r="DK117" s="865"/>
      <c r="DL117" s="866" t="s">
        <v>446</v>
      </c>
      <c r="DM117" s="864"/>
      <c r="DN117" s="864"/>
      <c r="DO117" s="864"/>
      <c r="DP117" s="865"/>
      <c r="DQ117" s="866" t="s">
        <v>393</v>
      </c>
      <c r="DR117" s="864"/>
      <c r="DS117" s="864"/>
      <c r="DT117" s="864"/>
      <c r="DU117" s="865"/>
      <c r="DV117" s="911" t="s">
        <v>393</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306</v>
      </c>
      <c r="AL118" s="989"/>
      <c r="AM118" s="989"/>
      <c r="AN118" s="989"/>
      <c r="AO118" s="990"/>
      <c r="AP118" s="992" t="s">
        <v>431</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438</v>
      </c>
      <c r="BR118" s="932"/>
      <c r="BS118" s="932"/>
      <c r="BT118" s="932"/>
      <c r="BU118" s="932"/>
      <c r="BV118" s="932" t="s">
        <v>393</v>
      </c>
      <c r="BW118" s="932"/>
      <c r="BX118" s="932"/>
      <c r="BY118" s="932"/>
      <c r="BZ118" s="932"/>
      <c r="CA118" s="932" t="s">
        <v>466</v>
      </c>
      <c r="CB118" s="932"/>
      <c r="CC118" s="932"/>
      <c r="CD118" s="932"/>
      <c r="CE118" s="932"/>
      <c r="CF118" s="962" t="s">
        <v>441</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393</v>
      </c>
      <c r="DH118" s="864"/>
      <c r="DI118" s="864"/>
      <c r="DJ118" s="864"/>
      <c r="DK118" s="865"/>
      <c r="DL118" s="866" t="s">
        <v>393</v>
      </c>
      <c r="DM118" s="864"/>
      <c r="DN118" s="864"/>
      <c r="DO118" s="864"/>
      <c r="DP118" s="865"/>
      <c r="DQ118" s="866" t="s">
        <v>446</v>
      </c>
      <c r="DR118" s="864"/>
      <c r="DS118" s="864"/>
      <c r="DT118" s="864"/>
      <c r="DU118" s="865"/>
      <c r="DV118" s="911" t="s">
        <v>441</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446</v>
      </c>
      <c r="AB119" s="982"/>
      <c r="AC119" s="982"/>
      <c r="AD119" s="982"/>
      <c r="AE119" s="983"/>
      <c r="AF119" s="984" t="s">
        <v>441</v>
      </c>
      <c r="AG119" s="982"/>
      <c r="AH119" s="982"/>
      <c r="AI119" s="982"/>
      <c r="AJ119" s="983"/>
      <c r="AK119" s="984" t="s">
        <v>466</v>
      </c>
      <c r="AL119" s="982"/>
      <c r="AM119" s="982"/>
      <c r="AN119" s="982"/>
      <c r="AO119" s="983"/>
      <c r="AP119" s="985" t="s">
        <v>455</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468</v>
      </c>
      <c r="BP119" s="965"/>
      <c r="BQ119" s="969">
        <v>74228861</v>
      </c>
      <c r="BR119" s="932"/>
      <c r="BS119" s="932"/>
      <c r="BT119" s="932"/>
      <c r="BU119" s="932"/>
      <c r="BV119" s="932">
        <v>71645095</v>
      </c>
      <c r="BW119" s="932"/>
      <c r="BX119" s="932"/>
      <c r="BY119" s="932"/>
      <c r="BZ119" s="932"/>
      <c r="CA119" s="932">
        <v>69261117</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46523</v>
      </c>
      <c r="DH119" s="847"/>
      <c r="DI119" s="847"/>
      <c r="DJ119" s="847"/>
      <c r="DK119" s="848"/>
      <c r="DL119" s="849">
        <v>36931</v>
      </c>
      <c r="DM119" s="847"/>
      <c r="DN119" s="847"/>
      <c r="DO119" s="847"/>
      <c r="DP119" s="848"/>
      <c r="DQ119" s="849">
        <v>28209</v>
      </c>
      <c r="DR119" s="847"/>
      <c r="DS119" s="847"/>
      <c r="DT119" s="847"/>
      <c r="DU119" s="848"/>
      <c r="DV119" s="935">
        <v>0.2</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125</v>
      </c>
      <c r="AB120" s="864"/>
      <c r="AC120" s="864"/>
      <c r="AD120" s="864"/>
      <c r="AE120" s="865"/>
      <c r="AF120" s="866" t="s">
        <v>393</v>
      </c>
      <c r="AG120" s="864"/>
      <c r="AH120" s="864"/>
      <c r="AI120" s="864"/>
      <c r="AJ120" s="865"/>
      <c r="AK120" s="866" t="s">
        <v>393</v>
      </c>
      <c r="AL120" s="864"/>
      <c r="AM120" s="864"/>
      <c r="AN120" s="864"/>
      <c r="AO120" s="865"/>
      <c r="AP120" s="911" t="s">
        <v>125</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5950435</v>
      </c>
      <c r="BR120" s="929"/>
      <c r="BS120" s="929"/>
      <c r="BT120" s="929"/>
      <c r="BU120" s="929"/>
      <c r="BV120" s="929">
        <v>7215580</v>
      </c>
      <c r="BW120" s="929"/>
      <c r="BX120" s="929"/>
      <c r="BY120" s="929"/>
      <c r="BZ120" s="929"/>
      <c r="CA120" s="929">
        <v>8680593</v>
      </c>
      <c r="CB120" s="929"/>
      <c r="CC120" s="929"/>
      <c r="CD120" s="929"/>
      <c r="CE120" s="929"/>
      <c r="CF120" s="953">
        <v>51.6</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t="s">
        <v>125</v>
      </c>
      <c r="DH120" s="929"/>
      <c r="DI120" s="929"/>
      <c r="DJ120" s="929"/>
      <c r="DK120" s="929"/>
      <c r="DL120" s="929" t="s">
        <v>441</v>
      </c>
      <c r="DM120" s="929"/>
      <c r="DN120" s="929"/>
      <c r="DO120" s="929"/>
      <c r="DP120" s="929"/>
      <c r="DQ120" s="929">
        <v>16133347</v>
      </c>
      <c r="DR120" s="929"/>
      <c r="DS120" s="929"/>
      <c r="DT120" s="929"/>
      <c r="DU120" s="929"/>
      <c r="DV120" s="930">
        <v>95.9</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16020</v>
      </c>
      <c r="AB121" s="864"/>
      <c r="AC121" s="864"/>
      <c r="AD121" s="864"/>
      <c r="AE121" s="865"/>
      <c r="AF121" s="866">
        <v>5320</v>
      </c>
      <c r="AG121" s="864"/>
      <c r="AH121" s="864"/>
      <c r="AI121" s="864"/>
      <c r="AJ121" s="865"/>
      <c r="AK121" s="866">
        <v>6056</v>
      </c>
      <c r="AL121" s="864"/>
      <c r="AM121" s="864"/>
      <c r="AN121" s="864"/>
      <c r="AO121" s="865"/>
      <c r="AP121" s="911">
        <v>0</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108814</v>
      </c>
      <c r="BR121" s="901"/>
      <c r="BS121" s="901"/>
      <c r="BT121" s="901"/>
      <c r="BU121" s="901"/>
      <c r="BV121" s="901">
        <v>90732</v>
      </c>
      <c r="BW121" s="901"/>
      <c r="BX121" s="901"/>
      <c r="BY121" s="901"/>
      <c r="BZ121" s="901"/>
      <c r="CA121" s="901">
        <v>48818</v>
      </c>
      <c r="CB121" s="901"/>
      <c r="CC121" s="901"/>
      <c r="CD121" s="901"/>
      <c r="CE121" s="901"/>
      <c r="CF121" s="962">
        <v>0.3</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t="s">
        <v>125</v>
      </c>
      <c r="DH121" s="901"/>
      <c r="DI121" s="901"/>
      <c r="DJ121" s="901"/>
      <c r="DK121" s="901"/>
      <c r="DL121" s="901" t="s">
        <v>393</v>
      </c>
      <c r="DM121" s="901"/>
      <c r="DN121" s="901"/>
      <c r="DO121" s="901"/>
      <c r="DP121" s="901"/>
      <c r="DQ121" s="901" t="s">
        <v>466</v>
      </c>
      <c r="DR121" s="901"/>
      <c r="DS121" s="901"/>
      <c r="DT121" s="901"/>
      <c r="DU121" s="901"/>
      <c r="DV121" s="878" t="s">
        <v>393</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125</v>
      </c>
      <c r="AB122" s="864"/>
      <c r="AC122" s="864"/>
      <c r="AD122" s="864"/>
      <c r="AE122" s="865"/>
      <c r="AF122" s="866" t="s">
        <v>125</v>
      </c>
      <c r="AG122" s="864"/>
      <c r="AH122" s="864"/>
      <c r="AI122" s="864"/>
      <c r="AJ122" s="865"/>
      <c r="AK122" s="866" t="s">
        <v>393</v>
      </c>
      <c r="AL122" s="864"/>
      <c r="AM122" s="864"/>
      <c r="AN122" s="864"/>
      <c r="AO122" s="865"/>
      <c r="AP122" s="911" t="s">
        <v>446</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45974316</v>
      </c>
      <c r="BR122" s="932"/>
      <c r="BS122" s="932"/>
      <c r="BT122" s="932"/>
      <c r="BU122" s="932"/>
      <c r="BV122" s="932">
        <v>44109758</v>
      </c>
      <c r="BW122" s="932"/>
      <c r="BX122" s="932"/>
      <c r="BY122" s="932"/>
      <c r="BZ122" s="932"/>
      <c r="CA122" s="932">
        <v>42155424</v>
      </c>
      <c r="CB122" s="932"/>
      <c r="CC122" s="932"/>
      <c r="CD122" s="932"/>
      <c r="CE122" s="932"/>
      <c r="CF122" s="933">
        <v>250.6</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t="s">
        <v>393</v>
      </c>
      <c r="DH122" s="901"/>
      <c r="DI122" s="901"/>
      <c r="DJ122" s="901"/>
      <c r="DK122" s="901"/>
      <c r="DL122" s="901" t="s">
        <v>446</v>
      </c>
      <c r="DM122" s="901"/>
      <c r="DN122" s="901"/>
      <c r="DO122" s="901"/>
      <c r="DP122" s="901"/>
      <c r="DQ122" s="901" t="s">
        <v>393</v>
      </c>
      <c r="DR122" s="901"/>
      <c r="DS122" s="901"/>
      <c r="DT122" s="901"/>
      <c r="DU122" s="901"/>
      <c r="DV122" s="878" t="s">
        <v>441</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84715</v>
      </c>
      <c r="AB123" s="864"/>
      <c r="AC123" s="864"/>
      <c r="AD123" s="864"/>
      <c r="AE123" s="865"/>
      <c r="AF123" s="866">
        <v>66976</v>
      </c>
      <c r="AG123" s="864"/>
      <c r="AH123" s="864"/>
      <c r="AI123" s="864"/>
      <c r="AJ123" s="865"/>
      <c r="AK123" s="866">
        <v>44971</v>
      </c>
      <c r="AL123" s="864"/>
      <c r="AM123" s="864"/>
      <c r="AN123" s="864"/>
      <c r="AO123" s="865"/>
      <c r="AP123" s="911">
        <v>0.3</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479</v>
      </c>
      <c r="BP123" s="965"/>
      <c r="BQ123" s="919">
        <v>52033565</v>
      </c>
      <c r="BR123" s="920"/>
      <c r="BS123" s="920"/>
      <c r="BT123" s="920"/>
      <c r="BU123" s="920"/>
      <c r="BV123" s="920">
        <v>51416070</v>
      </c>
      <c r="BW123" s="920"/>
      <c r="BX123" s="920"/>
      <c r="BY123" s="920"/>
      <c r="BZ123" s="920"/>
      <c r="CA123" s="920">
        <v>50884835</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t="s">
        <v>446</v>
      </c>
      <c r="DH123" s="864"/>
      <c r="DI123" s="864"/>
      <c r="DJ123" s="864"/>
      <c r="DK123" s="865"/>
      <c r="DL123" s="866" t="s">
        <v>466</v>
      </c>
      <c r="DM123" s="864"/>
      <c r="DN123" s="864"/>
      <c r="DO123" s="864"/>
      <c r="DP123" s="865"/>
      <c r="DQ123" s="866" t="s">
        <v>125</v>
      </c>
      <c r="DR123" s="864"/>
      <c r="DS123" s="864"/>
      <c r="DT123" s="864"/>
      <c r="DU123" s="865"/>
      <c r="DV123" s="911" t="s">
        <v>466</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466</v>
      </c>
      <c r="AB124" s="864"/>
      <c r="AC124" s="864"/>
      <c r="AD124" s="864"/>
      <c r="AE124" s="865"/>
      <c r="AF124" s="866" t="s">
        <v>125</v>
      </c>
      <c r="AG124" s="864"/>
      <c r="AH124" s="864"/>
      <c r="AI124" s="864"/>
      <c r="AJ124" s="865"/>
      <c r="AK124" s="866" t="s">
        <v>466</v>
      </c>
      <c r="AL124" s="864"/>
      <c r="AM124" s="864"/>
      <c r="AN124" s="864"/>
      <c r="AO124" s="865"/>
      <c r="AP124" s="911" t="s">
        <v>125</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135.80000000000001</v>
      </c>
      <c r="BR124" s="918"/>
      <c r="BS124" s="918"/>
      <c r="BT124" s="918"/>
      <c r="BU124" s="918"/>
      <c r="BV124" s="918">
        <v>125</v>
      </c>
      <c r="BW124" s="918"/>
      <c r="BX124" s="918"/>
      <c r="BY124" s="918"/>
      <c r="BZ124" s="918"/>
      <c r="CA124" s="918">
        <v>109.2</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v>17307061</v>
      </c>
      <c r="DH124" s="847"/>
      <c r="DI124" s="847"/>
      <c r="DJ124" s="847"/>
      <c r="DK124" s="848"/>
      <c r="DL124" s="849">
        <v>16525104</v>
      </c>
      <c r="DM124" s="847"/>
      <c r="DN124" s="847"/>
      <c r="DO124" s="847"/>
      <c r="DP124" s="848"/>
      <c r="DQ124" s="849" t="s">
        <v>455</v>
      </c>
      <c r="DR124" s="847"/>
      <c r="DS124" s="847"/>
      <c r="DT124" s="847"/>
      <c r="DU124" s="848"/>
      <c r="DV124" s="935" t="s">
        <v>455</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455</v>
      </c>
      <c r="AB125" s="864"/>
      <c r="AC125" s="864"/>
      <c r="AD125" s="864"/>
      <c r="AE125" s="865"/>
      <c r="AF125" s="866" t="s">
        <v>446</v>
      </c>
      <c r="AG125" s="864"/>
      <c r="AH125" s="864"/>
      <c r="AI125" s="864"/>
      <c r="AJ125" s="865"/>
      <c r="AK125" s="866" t="s">
        <v>455</v>
      </c>
      <c r="AL125" s="864"/>
      <c r="AM125" s="864"/>
      <c r="AN125" s="864"/>
      <c r="AO125" s="865"/>
      <c r="AP125" s="911" t="s">
        <v>455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446</v>
      </c>
      <c r="DH125" s="929"/>
      <c r="DI125" s="929"/>
      <c r="DJ125" s="929"/>
      <c r="DK125" s="929"/>
      <c r="DL125" s="929" t="s">
        <v>455</v>
      </c>
      <c r="DM125" s="929"/>
      <c r="DN125" s="929"/>
      <c r="DO125" s="929"/>
      <c r="DP125" s="929"/>
      <c r="DQ125" s="929" t="s">
        <v>446</v>
      </c>
      <c r="DR125" s="929"/>
      <c r="DS125" s="929"/>
      <c r="DT125" s="929"/>
      <c r="DU125" s="929"/>
      <c r="DV125" s="930" t="s">
        <v>446</v>
      </c>
      <c r="DW125" s="930"/>
      <c r="DX125" s="930"/>
      <c r="DY125" s="930"/>
      <c r="DZ125" s="931"/>
    </row>
    <row r="126" spans="1:130" s="248" customFormat="1" ht="26.25" customHeight="1" thickBot="1" x14ac:dyDescent="0.2">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30194</v>
      </c>
      <c r="AB126" s="864"/>
      <c r="AC126" s="864"/>
      <c r="AD126" s="864"/>
      <c r="AE126" s="865"/>
      <c r="AF126" s="866">
        <v>10502</v>
      </c>
      <c r="AG126" s="864"/>
      <c r="AH126" s="864"/>
      <c r="AI126" s="864"/>
      <c r="AJ126" s="865"/>
      <c r="AK126" s="866">
        <v>8852</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455</v>
      </c>
      <c r="DH126" s="901"/>
      <c r="DI126" s="901"/>
      <c r="DJ126" s="901"/>
      <c r="DK126" s="901"/>
      <c r="DL126" s="901" t="s">
        <v>455</v>
      </c>
      <c r="DM126" s="901"/>
      <c r="DN126" s="901"/>
      <c r="DO126" s="901"/>
      <c r="DP126" s="901"/>
      <c r="DQ126" s="901" t="s">
        <v>455</v>
      </c>
      <c r="DR126" s="901"/>
      <c r="DS126" s="901"/>
      <c r="DT126" s="901"/>
      <c r="DU126" s="901"/>
      <c r="DV126" s="878" t="s">
        <v>455</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455</v>
      </c>
      <c r="AB127" s="864"/>
      <c r="AC127" s="864"/>
      <c r="AD127" s="864"/>
      <c r="AE127" s="865"/>
      <c r="AF127" s="866" t="s">
        <v>455</v>
      </c>
      <c r="AG127" s="864"/>
      <c r="AH127" s="864"/>
      <c r="AI127" s="864"/>
      <c r="AJ127" s="865"/>
      <c r="AK127" s="866" t="s">
        <v>455</v>
      </c>
      <c r="AL127" s="864"/>
      <c r="AM127" s="864"/>
      <c r="AN127" s="864"/>
      <c r="AO127" s="865"/>
      <c r="AP127" s="911" t="s">
        <v>455</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455</v>
      </c>
      <c r="DH127" s="901"/>
      <c r="DI127" s="901"/>
      <c r="DJ127" s="901"/>
      <c r="DK127" s="901"/>
      <c r="DL127" s="901" t="s">
        <v>446</v>
      </c>
      <c r="DM127" s="901"/>
      <c r="DN127" s="901"/>
      <c r="DO127" s="901"/>
      <c r="DP127" s="901"/>
      <c r="DQ127" s="901" t="s">
        <v>455</v>
      </c>
      <c r="DR127" s="901"/>
      <c r="DS127" s="901"/>
      <c r="DT127" s="901"/>
      <c r="DU127" s="901"/>
      <c r="DV127" s="878" t="s">
        <v>455</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23783</v>
      </c>
      <c r="AB128" s="885"/>
      <c r="AC128" s="885"/>
      <c r="AD128" s="885"/>
      <c r="AE128" s="886"/>
      <c r="AF128" s="887">
        <v>23772</v>
      </c>
      <c r="AG128" s="885"/>
      <c r="AH128" s="885"/>
      <c r="AI128" s="885"/>
      <c r="AJ128" s="886"/>
      <c r="AK128" s="887">
        <v>48109</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495</v>
      </c>
      <c r="BG128" s="871"/>
      <c r="BH128" s="871"/>
      <c r="BI128" s="871"/>
      <c r="BJ128" s="871"/>
      <c r="BK128" s="871"/>
      <c r="BL128" s="894"/>
      <c r="BM128" s="870">
        <v>12.44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v>855</v>
      </c>
      <c r="DH128" s="875"/>
      <c r="DI128" s="875"/>
      <c r="DJ128" s="875"/>
      <c r="DK128" s="875"/>
      <c r="DL128" s="875" t="s">
        <v>497</v>
      </c>
      <c r="DM128" s="875"/>
      <c r="DN128" s="875"/>
      <c r="DO128" s="875"/>
      <c r="DP128" s="875"/>
      <c r="DQ128" s="875" t="s">
        <v>498</v>
      </c>
      <c r="DR128" s="875"/>
      <c r="DS128" s="875"/>
      <c r="DT128" s="875"/>
      <c r="DU128" s="875"/>
      <c r="DV128" s="876" t="s">
        <v>495</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20207206</v>
      </c>
      <c r="AB129" s="864"/>
      <c r="AC129" s="864"/>
      <c r="AD129" s="864"/>
      <c r="AE129" s="865"/>
      <c r="AF129" s="866">
        <v>19965409</v>
      </c>
      <c r="AG129" s="864"/>
      <c r="AH129" s="864"/>
      <c r="AI129" s="864"/>
      <c r="AJ129" s="865"/>
      <c r="AK129" s="866">
        <v>20633219</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125</v>
      </c>
      <c r="BG129" s="854"/>
      <c r="BH129" s="854"/>
      <c r="BI129" s="854"/>
      <c r="BJ129" s="854"/>
      <c r="BK129" s="854"/>
      <c r="BL129" s="855"/>
      <c r="BM129" s="853">
        <v>17.440000000000001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3864472</v>
      </c>
      <c r="AB130" s="864"/>
      <c r="AC130" s="864"/>
      <c r="AD130" s="864"/>
      <c r="AE130" s="865"/>
      <c r="AF130" s="866">
        <v>3787983</v>
      </c>
      <c r="AG130" s="864"/>
      <c r="AH130" s="864"/>
      <c r="AI130" s="864"/>
      <c r="AJ130" s="865"/>
      <c r="AK130" s="866">
        <v>3814647</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12.7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16342734</v>
      </c>
      <c r="AB131" s="847"/>
      <c r="AC131" s="847"/>
      <c r="AD131" s="847"/>
      <c r="AE131" s="848"/>
      <c r="AF131" s="849">
        <v>16177426</v>
      </c>
      <c r="AG131" s="847"/>
      <c r="AH131" s="847"/>
      <c r="AI131" s="847"/>
      <c r="AJ131" s="848"/>
      <c r="AK131" s="849">
        <v>16818572</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v>109.2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12.509039189999999</v>
      </c>
      <c r="AB132" s="827"/>
      <c r="AC132" s="827"/>
      <c r="AD132" s="827"/>
      <c r="AE132" s="828"/>
      <c r="AF132" s="829">
        <v>13.2625796</v>
      </c>
      <c r="AG132" s="827"/>
      <c r="AH132" s="827"/>
      <c r="AI132" s="827"/>
      <c r="AJ132" s="828"/>
      <c r="AK132" s="829">
        <v>12.48963348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12.5</v>
      </c>
      <c r="AB133" s="806"/>
      <c r="AC133" s="806"/>
      <c r="AD133" s="806"/>
      <c r="AE133" s="807"/>
      <c r="AF133" s="805">
        <v>12.6</v>
      </c>
      <c r="AG133" s="806"/>
      <c r="AH133" s="806"/>
      <c r="AI133" s="806"/>
      <c r="AJ133" s="807"/>
      <c r="AK133" s="805">
        <v>12.7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D0AUUadxdhFtNvqTIqtoPOvx5MvmBg4WCb9Vsmdnyu8ZAaq/YJTttHnxudA8eZBgvPSj+/6Pc9Jo+lSv08xiw==" saltValue="Hiy3dw5DAIh3zJFkKOHO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2" zoomScale="85" zoomScaleNormal="85" zoomScaleSheetLayoutView="85" workbookViewId="0">
      <selection activeCell="CU28" sqref="CU2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G8ZCHyV4xUijrG0p5EowDwkfVFH5i+NZeUyYo39I219vFB8jAs5lT9oZffSFl56Q6xSFlbeE7CnP7QGmpQ7HQ==" saltValue="SNqgLXOGsZrLVL45n8Zk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er+jNBhrnkmdlYIQMoD7KYspdJtSffm2gkfAs9FGa+kfebQRkDgMuPDosXuSIGA4/WngAUfFq1SXZsIsFdapQ==" saltValue="05LUA/vmIWnJlEGXztMOS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AK43" sqref="AK43"/>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517</v>
      </c>
      <c r="AL9" s="1228"/>
      <c r="AM9" s="1228"/>
      <c r="AN9" s="1229"/>
      <c r="AO9" s="314">
        <v>5359650</v>
      </c>
      <c r="AP9" s="314">
        <v>68088</v>
      </c>
      <c r="AQ9" s="315">
        <v>70597</v>
      </c>
      <c r="AR9" s="316">
        <v>-3.6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518</v>
      </c>
      <c r="AL10" s="1228"/>
      <c r="AM10" s="1228"/>
      <c r="AN10" s="1229"/>
      <c r="AO10" s="317">
        <v>1409445</v>
      </c>
      <c r="AP10" s="317">
        <v>17905</v>
      </c>
      <c r="AQ10" s="318">
        <v>6273</v>
      </c>
      <c r="AR10" s="319">
        <v>185.4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519</v>
      </c>
      <c r="AL11" s="1228"/>
      <c r="AM11" s="1228"/>
      <c r="AN11" s="1229"/>
      <c r="AO11" s="317">
        <v>240</v>
      </c>
      <c r="AP11" s="317">
        <v>3</v>
      </c>
      <c r="AQ11" s="318">
        <v>1314</v>
      </c>
      <c r="AR11" s="319">
        <v>-99.8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520</v>
      </c>
      <c r="AL12" s="1228"/>
      <c r="AM12" s="1228"/>
      <c r="AN12" s="1229"/>
      <c r="AO12" s="317" t="s">
        <v>521</v>
      </c>
      <c r="AP12" s="317" t="s">
        <v>521</v>
      </c>
      <c r="AQ12" s="318">
        <v>3</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522</v>
      </c>
      <c r="AL13" s="1228"/>
      <c r="AM13" s="1228"/>
      <c r="AN13" s="1229"/>
      <c r="AO13" s="317">
        <v>160144</v>
      </c>
      <c r="AP13" s="317">
        <v>2034</v>
      </c>
      <c r="AQ13" s="318">
        <v>2424</v>
      </c>
      <c r="AR13" s="319">
        <v>-16.100000000000001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523</v>
      </c>
      <c r="AL14" s="1228"/>
      <c r="AM14" s="1228"/>
      <c r="AN14" s="1229"/>
      <c r="AO14" s="317">
        <v>155698</v>
      </c>
      <c r="AP14" s="317">
        <v>1978</v>
      </c>
      <c r="AQ14" s="318">
        <v>1774</v>
      </c>
      <c r="AR14" s="319">
        <v>11.5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524</v>
      </c>
      <c r="AL15" s="1231"/>
      <c r="AM15" s="1231"/>
      <c r="AN15" s="1232"/>
      <c r="AO15" s="317">
        <v>-390383</v>
      </c>
      <c r="AP15" s="317">
        <v>-4959</v>
      </c>
      <c r="AQ15" s="318">
        <v>-4858</v>
      </c>
      <c r="AR15" s="319">
        <v>2.1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6694794</v>
      </c>
      <c r="AP16" s="317">
        <v>85049</v>
      </c>
      <c r="AQ16" s="318">
        <v>77526</v>
      </c>
      <c r="AR16" s="319">
        <v>9.6999999999999993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529</v>
      </c>
      <c r="AL21" s="1234"/>
      <c r="AM21" s="1234"/>
      <c r="AN21" s="1235"/>
      <c r="AO21" s="330">
        <v>7.1</v>
      </c>
      <c r="AP21" s="331">
        <v>7.31</v>
      </c>
      <c r="AQ21" s="332">
        <v>-0.21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530</v>
      </c>
      <c r="AL22" s="1234"/>
      <c r="AM22" s="1234"/>
      <c r="AN22" s="1235"/>
      <c r="AO22" s="335">
        <v>95.5</v>
      </c>
      <c r="AP22" s="336">
        <v>98.5</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4409788</v>
      </c>
      <c r="AP32" s="345">
        <v>56021</v>
      </c>
      <c r="AQ32" s="346">
        <v>38968</v>
      </c>
      <c r="AR32" s="347">
        <v>43.8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536</v>
      </c>
      <c r="AL34" s="1217"/>
      <c r="AM34" s="1217"/>
      <c r="AN34" s="1218"/>
      <c r="AO34" s="345" t="s">
        <v>521</v>
      </c>
      <c r="AP34" s="345" t="s">
        <v>521</v>
      </c>
      <c r="AQ34" s="346">
        <v>58</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537</v>
      </c>
      <c r="AL35" s="1217"/>
      <c r="AM35" s="1217"/>
      <c r="AN35" s="1218"/>
      <c r="AO35" s="345">
        <v>1210043</v>
      </c>
      <c r="AP35" s="345">
        <v>15372</v>
      </c>
      <c r="AQ35" s="346">
        <v>12321</v>
      </c>
      <c r="AR35" s="347">
        <v>24.8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538</v>
      </c>
      <c r="AL36" s="1217"/>
      <c r="AM36" s="1217"/>
      <c r="AN36" s="1218"/>
      <c r="AO36" s="345">
        <v>283595</v>
      </c>
      <c r="AP36" s="345">
        <v>3603</v>
      </c>
      <c r="AQ36" s="346">
        <v>1771</v>
      </c>
      <c r="AR36" s="347">
        <v>103.4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539</v>
      </c>
      <c r="AL37" s="1217"/>
      <c r="AM37" s="1217"/>
      <c r="AN37" s="1218"/>
      <c r="AO37" s="345">
        <v>59879</v>
      </c>
      <c r="AP37" s="345">
        <v>761</v>
      </c>
      <c r="AQ37" s="346">
        <v>588</v>
      </c>
      <c r="AR37" s="347">
        <v>29.4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540</v>
      </c>
      <c r="AL38" s="1214"/>
      <c r="AM38" s="1214"/>
      <c r="AN38" s="1215"/>
      <c r="AO38" s="348">
        <v>29</v>
      </c>
      <c r="AP38" s="348">
        <v>0</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541</v>
      </c>
      <c r="AL39" s="1214"/>
      <c r="AM39" s="1214"/>
      <c r="AN39" s="1215"/>
      <c r="AO39" s="345">
        <v>-48109</v>
      </c>
      <c r="AP39" s="345">
        <v>-611</v>
      </c>
      <c r="AQ39" s="346">
        <v>-5205</v>
      </c>
      <c r="AR39" s="347">
        <v>-88.3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542</v>
      </c>
      <c r="AL40" s="1217"/>
      <c r="AM40" s="1217"/>
      <c r="AN40" s="1218"/>
      <c r="AO40" s="345">
        <v>-3814647</v>
      </c>
      <c r="AP40" s="345">
        <v>-48460</v>
      </c>
      <c r="AQ40" s="346">
        <v>-35431</v>
      </c>
      <c r="AR40" s="347">
        <v>36.799999999999997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2100578</v>
      </c>
      <c r="AP41" s="345">
        <v>26685</v>
      </c>
      <c r="AQ41" s="346">
        <v>13072</v>
      </c>
      <c r="AR41" s="347">
        <v>104.1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512</v>
      </c>
      <c r="AN49" s="1224" t="s">
        <v>546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4772249</v>
      </c>
      <c r="AN51" s="367">
        <v>58777</v>
      </c>
      <c r="AO51" s="368">
        <v>-2.9</v>
      </c>
      <c r="AP51" s="369">
        <v>57295</v>
      </c>
      <c r="AQ51" s="370">
        <v>5.7</v>
      </c>
      <c r="AR51" s="371">
        <v>-8.6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2926302</v>
      </c>
      <c r="AN52" s="375">
        <v>36042</v>
      </c>
      <c r="AO52" s="376">
        <v>-19.600000000000001</v>
      </c>
      <c r="AP52" s="377">
        <v>32771</v>
      </c>
      <c r="AQ52" s="378">
        <v>10.4</v>
      </c>
      <c r="AR52" s="379">
        <v>-30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4452204</v>
      </c>
      <c r="AN53" s="367">
        <v>55253</v>
      </c>
      <c r="AO53" s="368">
        <v>-6</v>
      </c>
      <c r="AP53" s="369">
        <v>54110</v>
      </c>
      <c r="AQ53" s="370">
        <v>-5.6</v>
      </c>
      <c r="AR53" s="371">
        <v>-0.4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2489117</v>
      </c>
      <c r="AN54" s="375">
        <v>30890</v>
      </c>
      <c r="AO54" s="376">
        <v>-14.3</v>
      </c>
      <c r="AP54" s="377">
        <v>30620</v>
      </c>
      <c r="AQ54" s="378">
        <v>-6.6</v>
      </c>
      <c r="AR54" s="379">
        <v>-7.7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4910954</v>
      </c>
      <c r="AN55" s="367">
        <v>61527</v>
      </c>
      <c r="AO55" s="368">
        <v>11.4</v>
      </c>
      <c r="AP55" s="369">
        <v>54684</v>
      </c>
      <c r="AQ55" s="370">
        <v>1.1000000000000001</v>
      </c>
      <c r="AR55" s="371">
        <v>10.3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3440848</v>
      </c>
      <c r="AN56" s="375">
        <v>43109</v>
      </c>
      <c r="AO56" s="376">
        <v>39.6</v>
      </c>
      <c r="AP56" s="377">
        <v>32829</v>
      </c>
      <c r="AQ56" s="378">
        <v>7.2</v>
      </c>
      <c r="AR56" s="379">
        <v>32.4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2655332</v>
      </c>
      <c r="AN57" s="367">
        <v>33497</v>
      </c>
      <c r="AO57" s="368">
        <v>-45.6</v>
      </c>
      <c r="AP57" s="369">
        <v>62383</v>
      </c>
      <c r="AQ57" s="370">
        <v>14.1</v>
      </c>
      <c r="AR57" s="371">
        <v>-59.7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1452261</v>
      </c>
      <c r="AN58" s="375">
        <v>18320</v>
      </c>
      <c r="AO58" s="376">
        <v>-57.5</v>
      </c>
      <c r="AP58" s="377">
        <v>35325</v>
      </c>
      <c r="AQ58" s="378">
        <v>7.6</v>
      </c>
      <c r="AR58" s="379">
        <v>-65.099999999999994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3559379</v>
      </c>
      <c r="AN59" s="367">
        <v>45217</v>
      </c>
      <c r="AO59" s="368">
        <v>35</v>
      </c>
      <c r="AP59" s="369">
        <v>63812</v>
      </c>
      <c r="AQ59" s="370">
        <v>2.2999999999999998</v>
      </c>
      <c r="AR59" s="371">
        <v>32.700000000000003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2517994</v>
      </c>
      <c r="AN60" s="375">
        <v>31988</v>
      </c>
      <c r="AO60" s="376">
        <v>74.599999999999994</v>
      </c>
      <c r="AP60" s="377">
        <v>33848</v>
      </c>
      <c r="AQ60" s="378">
        <v>-4.2</v>
      </c>
      <c r="AR60" s="379">
        <v>78.8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4070024</v>
      </c>
      <c r="AN61" s="382">
        <v>50854</v>
      </c>
      <c r="AO61" s="383">
        <v>-1.6</v>
      </c>
      <c r="AP61" s="384">
        <v>58457</v>
      </c>
      <c r="AQ61" s="385">
        <v>3.5</v>
      </c>
      <c r="AR61" s="371">
        <v>-5.0999999999999996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2565304</v>
      </c>
      <c r="AN62" s="375">
        <v>32070</v>
      </c>
      <c r="AO62" s="376">
        <v>4.5999999999999996</v>
      </c>
      <c r="AP62" s="377">
        <v>33079</v>
      </c>
      <c r="AQ62" s="378">
        <v>2.9</v>
      </c>
      <c r="AR62" s="379">
        <v>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4MoxIJtFFIZx8YW/LzPn4HyKW5Jq+3IQpvs+LZHRGqL0110E0FeQDx+PZX7YNJC8am61D+nuYiNv4djjgqMmg==" saltValue="dKS3I3rWgCOJyEEKQiaVh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70" zoomScaleNormal="70" zoomScaleSheetLayoutView="55" workbookViewId="0">
      <selection activeCell="AF80" sqref="AF8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E2VPDXBEeTSLG4G5COzkfauweXtfxKW2eGbpUGvPyq7CuUR9OXgsYvBCuUZzTCX8rbl4rEhVtZ1MIb/sJXd7zA==" saltValue="izWHit7WbJgS/9//EH6T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0" zoomScaleNormal="70" zoomScaleSheetLayoutView="55" workbookViewId="0">
      <selection activeCell="DB93" sqref="DB9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Ctl+CO7vvlJ34/i/OUNiMf9ww3Wyh1sfiIuQqs2Vui6aX3yFirQCP0/Jdhf66pg1Ne7sVmnYuIaCidDZINafRg==" saltValue="TlUFkpDmMar3ldVhUqDt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16.96</v>
      </c>
      <c r="G47" s="12">
        <v>12.41</v>
      </c>
      <c r="H47" s="12">
        <v>13.46</v>
      </c>
      <c r="I47" s="12">
        <v>12.34</v>
      </c>
      <c r="J47" s="13">
        <v>12.37</v>
      </c>
    </row>
    <row r="48" spans="2:10" ht="57.75" customHeight="1" x14ac:dyDescent="0.15">
      <c r="B48" s="14"/>
      <c r="C48" s="1240" t="s">
        <v>4</v>
      </c>
      <c r="D48" s="1240"/>
      <c r="E48" s="1241"/>
      <c r="F48" s="15">
        <v>3.07</v>
      </c>
      <c r="G48" s="16">
        <v>3.51</v>
      </c>
      <c r="H48" s="16">
        <v>2.79</v>
      </c>
      <c r="I48" s="16">
        <v>5</v>
      </c>
      <c r="J48" s="17">
        <v>6.64</v>
      </c>
    </row>
    <row r="49" spans="2:10" ht="57.75" customHeight="1" thickBot="1" x14ac:dyDescent="0.2">
      <c r="B49" s="18"/>
      <c r="C49" s="1242" t="s">
        <v>5</v>
      </c>
      <c r="D49" s="1242"/>
      <c r="E49" s="1243"/>
      <c r="F49" s="19" t="s">
        <v>567</v>
      </c>
      <c r="G49" s="20" t="s">
        <v>568</v>
      </c>
      <c r="H49" s="20">
        <v>0.6</v>
      </c>
      <c r="I49" s="20">
        <v>0.89</v>
      </c>
      <c r="J49" s="21">
        <v>2.2200000000000002</v>
      </c>
    </row>
    <row r="50" spans="2:10" ht="13.5" customHeight="1" x14ac:dyDescent="0.15"/>
  </sheetData>
  <sheetProtection algorithmName="SHA-512" hashValue="hYaLvWph4OZrW0qulYSroOQPgzno+2DXufzL9gTT3kLkClmyXkda6+WD3lEdhqDvm+fF0GnRX2J4/2bhzpceCw==" saltValue="dyHjBVW82BokC0Wy02f9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569</v>
      </c>
      <c r="D34" s="1250"/>
      <c r="E34" s="1251"/>
      <c r="F34" s="32">
        <v>3.06</v>
      </c>
      <c r="G34" s="33">
        <v>3.51</v>
      </c>
      <c r="H34" s="33">
        <v>2.79</v>
      </c>
      <c r="I34" s="33">
        <v>5</v>
      </c>
      <c r="J34" s="34">
        <v>6.63</v>
      </c>
      <c r="K34" s="22"/>
      <c r="L34" s="22"/>
      <c r="M34" s="22"/>
      <c r="N34" s="22"/>
      <c r="O34" s="22"/>
      <c r="P34" s="22"/>
    </row>
    <row r="35" spans="1:16" ht="39" customHeight="1" x14ac:dyDescent="0.15">
      <c r="A35" s="22"/>
      <c r="B35" s="35"/>
      <c r="C35" s="1244" t="s">
        <v>570</v>
      </c>
      <c r="D35" s="1245"/>
      <c r="E35" s="1246"/>
      <c r="F35" s="36">
        <v>2.73</v>
      </c>
      <c r="G35" s="37">
        <v>2.61</v>
      </c>
      <c r="H35" s="37">
        <v>0.61</v>
      </c>
      <c r="I35" s="37">
        <v>0.41</v>
      </c>
      <c r="J35" s="38">
        <v>0.97</v>
      </c>
      <c r="K35" s="22"/>
      <c r="L35" s="22"/>
      <c r="M35" s="22"/>
      <c r="N35" s="22"/>
      <c r="O35" s="22"/>
      <c r="P35" s="22"/>
    </row>
    <row r="36" spans="1:16" ht="39" customHeight="1" x14ac:dyDescent="0.15">
      <c r="A36" s="22"/>
      <c r="B36" s="35"/>
      <c r="C36" s="1244" t="s">
        <v>571</v>
      </c>
      <c r="D36" s="1245"/>
      <c r="E36" s="1246"/>
      <c r="F36" s="36" t="s">
        <v>521</v>
      </c>
      <c r="G36" s="37" t="s">
        <v>521</v>
      </c>
      <c r="H36" s="37" t="s">
        <v>521</v>
      </c>
      <c r="I36" s="37" t="s">
        <v>521</v>
      </c>
      <c r="J36" s="38">
        <v>0.65</v>
      </c>
      <c r="K36" s="22"/>
      <c r="L36" s="22"/>
      <c r="M36" s="22"/>
      <c r="N36" s="22"/>
      <c r="O36" s="22"/>
      <c r="P36" s="22"/>
    </row>
    <row r="37" spans="1:16" ht="39" customHeight="1" x14ac:dyDescent="0.15">
      <c r="A37" s="22"/>
      <c r="B37" s="35"/>
      <c r="C37" s="1244" t="s">
        <v>572</v>
      </c>
      <c r="D37" s="1245"/>
      <c r="E37" s="1246"/>
      <c r="F37" s="36">
        <v>1.29</v>
      </c>
      <c r="G37" s="37">
        <v>1.47</v>
      </c>
      <c r="H37" s="37">
        <v>1.27</v>
      </c>
      <c r="I37" s="37">
        <v>0.84</v>
      </c>
      <c r="J37" s="38">
        <v>0.65</v>
      </c>
      <c r="K37" s="22"/>
      <c r="L37" s="22"/>
      <c r="M37" s="22"/>
      <c r="N37" s="22"/>
      <c r="O37" s="22"/>
      <c r="P37" s="22"/>
    </row>
    <row r="38" spans="1:16" ht="39" customHeight="1" x14ac:dyDescent="0.15">
      <c r="A38" s="22"/>
      <c r="B38" s="35"/>
      <c r="C38" s="1244" t="s">
        <v>573</v>
      </c>
      <c r="D38" s="1245"/>
      <c r="E38" s="1246"/>
      <c r="F38" s="36">
        <v>0.1</v>
      </c>
      <c r="G38" s="37">
        <v>0.1</v>
      </c>
      <c r="H38" s="37">
        <v>0.12</v>
      </c>
      <c r="I38" s="37">
        <v>0.11</v>
      </c>
      <c r="J38" s="38">
        <v>0.11</v>
      </c>
      <c r="K38" s="22"/>
      <c r="L38" s="22"/>
      <c r="M38" s="22"/>
      <c r="N38" s="22"/>
      <c r="O38" s="22"/>
      <c r="P38" s="22"/>
    </row>
    <row r="39" spans="1:16" ht="39" customHeight="1" x14ac:dyDescent="0.15">
      <c r="A39" s="22"/>
      <c r="B39" s="35"/>
      <c r="C39" s="1244" t="s">
        <v>574</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575</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576</v>
      </c>
      <c r="D43" s="1248"/>
      <c r="E43" s="1249"/>
      <c r="F43" s="41">
        <v>8.3800000000000008</v>
      </c>
      <c r="G43" s="42">
        <v>8.32</v>
      </c>
      <c r="H43" s="42">
        <v>8.49</v>
      </c>
      <c r="I43" s="42">
        <v>0.48</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4KD8u64eY3lD7ae2U/9h8X3Y/Nz/8P6OYSJ4kE3gTF+5tx+KCm79qqm2QUYpfxhTgw+TASW/J/Ef8nvOR75Ww==" saltValue="VIai9h/dJR4VfUf96HR1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7" zoomScaleNormal="100" zoomScaleSheetLayoutView="55" workbookViewId="0">
      <selection activeCell="M49" sqref="M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3850</v>
      </c>
      <c r="L45" s="60">
        <v>3924</v>
      </c>
      <c r="M45" s="60">
        <v>4253</v>
      </c>
      <c r="N45" s="60">
        <v>4352</v>
      </c>
      <c r="O45" s="61">
        <v>4410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72"/>
      <c r="C48" s="1273"/>
      <c r="D48" s="62"/>
      <c r="E48" s="1254" t="s">
        <v>15</v>
      </c>
      <c r="F48" s="1254"/>
      <c r="G48" s="1254"/>
      <c r="H48" s="1254"/>
      <c r="I48" s="1254"/>
      <c r="J48" s="1255"/>
      <c r="K48" s="63">
        <v>1308</v>
      </c>
      <c r="L48" s="64">
        <v>1359</v>
      </c>
      <c r="M48" s="64">
        <v>1258</v>
      </c>
      <c r="N48" s="64">
        <v>1256</v>
      </c>
      <c r="O48" s="65">
        <v>1210</v>
      </c>
      <c r="P48" s="48"/>
      <c r="Q48" s="48"/>
      <c r="R48" s="48"/>
      <c r="S48" s="48"/>
      <c r="T48" s="48"/>
      <c r="U48" s="48"/>
    </row>
    <row r="49" spans="1:21" ht="30.75" customHeight="1" x14ac:dyDescent="0.15">
      <c r="A49" s="48"/>
      <c r="B49" s="1272"/>
      <c r="C49" s="1273"/>
      <c r="D49" s="62"/>
      <c r="E49" s="1254" t="s">
        <v>16</v>
      </c>
      <c r="F49" s="1254"/>
      <c r="G49" s="1254"/>
      <c r="H49" s="1254"/>
      <c r="I49" s="1254"/>
      <c r="J49" s="1255"/>
      <c r="K49" s="63">
        <v>246</v>
      </c>
      <c r="L49" s="64">
        <v>245</v>
      </c>
      <c r="M49" s="64">
        <v>291</v>
      </c>
      <c r="N49" s="64">
        <v>266</v>
      </c>
      <c r="O49" s="65">
        <v>284</v>
      </c>
      <c r="P49" s="48"/>
      <c r="Q49" s="48"/>
      <c r="R49" s="48"/>
      <c r="S49" s="48"/>
      <c r="T49" s="48"/>
      <c r="U49" s="48"/>
    </row>
    <row r="50" spans="1:21" ht="30.75" customHeight="1" x14ac:dyDescent="0.15">
      <c r="A50" s="48"/>
      <c r="B50" s="1272"/>
      <c r="C50" s="1273"/>
      <c r="D50" s="62"/>
      <c r="E50" s="1254" t="s">
        <v>17</v>
      </c>
      <c r="F50" s="1254"/>
      <c r="G50" s="1254"/>
      <c r="H50" s="1254"/>
      <c r="I50" s="1254"/>
      <c r="J50" s="1255"/>
      <c r="K50" s="63">
        <v>171</v>
      </c>
      <c r="L50" s="64">
        <v>141</v>
      </c>
      <c r="M50" s="64">
        <v>131</v>
      </c>
      <c r="N50" s="64">
        <v>83</v>
      </c>
      <c r="O50" s="65">
        <v>60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521</v>
      </c>
      <c r="L51" s="64" t="s">
        <v>521</v>
      </c>
      <c r="M51" s="64" t="s">
        <v>521</v>
      </c>
      <c r="N51" s="64" t="s">
        <v>521</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3503</v>
      </c>
      <c r="L52" s="64">
        <v>3666</v>
      </c>
      <c r="M52" s="64">
        <v>3888</v>
      </c>
      <c r="N52" s="64">
        <v>3812</v>
      </c>
      <c r="O52" s="65">
        <v>3862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2072</v>
      </c>
      <c r="L53" s="69">
        <v>2003</v>
      </c>
      <c r="M53" s="69">
        <v>2045</v>
      </c>
      <c r="N53" s="69">
        <v>2145</v>
      </c>
      <c r="O53" s="70">
        <v>2102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d38xdC8i0hp8MtN9XQfPwLOKQcy616TcxgBWUCcPfq3q53/98C+vn2oQ4jMSPm79Z8buamfbQ8onvgtMOq2KA==" saltValue="BHsbBWGKLn2OJz8pKyzs7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7" zoomScale="85" zoomScaleNormal="85" zoomScaleSheetLayoutView="100" workbookViewId="0">
      <selection activeCell="S42" sqref="S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90" t="s">
        <v>30</v>
      </c>
      <c r="C41" s="1291"/>
      <c r="D41" s="102"/>
      <c r="E41" s="1292" t="s">
        <v>31</v>
      </c>
      <c r="F41" s="1292"/>
      <c r="G41" s="1292"/>
      <c r="H41" s="1293"/>
      <c r="I41" s="103">
        <v>50079</v>
      </c>
      <c r="J41" s="104">
        <v>50145</v>
      </c>
      <c r="K41" s="104">
        <v>50265</v>
      </c>
      <c r="L41" s="104">
        <v>48186</v>
      </c>
      <c r="M41" s="105">
        <v>46569</v>
      </c>
    </row>
    <row r="42" spans="2:13" ht="27.75" customHeight="1" x14ac:dyDescent="0.15">
      <c r="B42" s="1280"/>
      <c r="C42" s="1281"/>
      <c r="D42" s="106"/>
      <c r="E42" s="1284" t="s">
        <v>32</v>
      </c>
      <c r="F42" s="1284"/>
      <c r="G42" s="1284"/>
      <c r="H42" s="1285"/>
      <c r="I42" s="107">
        <v>591</v>
      </c>
      <c r="J42" s="108">
        <v>474</v>
      </c>
      <c r="K42" s="108">
        <v>365</v>
      </c>
      <c r="L42" s="108">
        <v>663</v>
      </c>
      <c r="M42" s="109">
        <v>609</v>
      </c>
    </row>
    <row r="43" spans="2:13" ht="27.75" customHeight="1" x14ac:dyDescent="0.15">
      <c r="B43" s="1280"/>
      <c r="C43" s="1281"/>
      <c r="D43" s="106"/>
      <c r="E43" s="1284" t="s">
        <v>33</v>
      </c>
      <c r="F43" s="1284"/>
      <c r="G43" s="1284"/>
      <c r="H43" s="1285"/>
      <c r="I43" s="107">
        <v>18166</v>
      </c>
      <c r="J43" s="108">
        <v>17830</v>
      </c>
      <c r="K43" s="108">
        <v>17307</v>
      </c>
      <c r="L43" s="108">
        <v>16525</v>
      </c>
      <c r="M43" s="109">
        <v>16133</v>
      </c>
    </row>
    <row r="44" spans="2:13" ht="27.75" customHeight="1" x14ac:dyDescent="0.15">
      <c r="B44" s="1280"/>
      <c r="C44" s="1281"/>
      <c r="D44" s="106"/>
      <c r="E44" s="1284" t="s">
        <v>34</v>
      </c>
      <c r="F44" s="1284"/>
      <c r="G44" s="1284"/>
      <c r="H44" s="1285"/>
      <c r="I44" s="107">
        <v>1794</v>
      </c>
      <c r="J44" s="108">
        <v>1563</v>
      </c>
      <c r="K44" s="108">
        <v>1316</v>
      </c>
      <c r="L44" s="108">
        <v>1103</v>
      </c>
      <c r="M44" s="109">
        <v>934</v>
      </c>
    </row>
    <row r="45" spans="2:13" ht="27.75" customHeight="1" x14ac:dyDescent="0.15">
      <c r="B45" s="1280"/>
      <c r="C45" s="1281"/>
      <c r="D45" s="106"/>
      <c r="E45" s="1284" t="s">
        <v>35</v>
      </c>
      <c r="F45" s="1284"/>
      <c r="G45" s="1284"/>
      <c r="H45" s="1285"/>
      <c r="I45" s="107">
        <v>5346</v>
      </c>
      <c r="J45" s="108">
        <v>5341</v>
      </c>
      <c r="K45" s="108">
        <v>4974</v>
      </c>
      <c r="L45" s="108">
        <v>5167</v>
      </c>
      <c r="M45" s="109">
        <v>5016</v>
      </c>
    </row>
    <row r="46" spans="2:13" ht="27.75" customHeight="1" x14ac:dyDescent="0.15">
      <c r="B46" s="1280"/>
      <c r="C46" s="1281"/>
      <c r="D46" s="110"/>
      <c r="E46" s="1284" t="s">
        <v>36</v>
      </c>
      <c r="F46" s="1284"/>
      <c r="G46" s="1284"/>
      <c r="H46" s="1285"/>
      <c r="I46" s="107">
        <v>86</v>
      </c>
      <c r="J46" s="108">
        <v>19</v>
      </c>
      <c r="K46" s="108">
        <v>1</v>
      </c>
      <c r="L46" s="108" t="s">
        <v>521</v>
      </c>
      <c r="M46" s="109" t="s">
        <v>521</v>
      </c>
    </row>
    <row r="47" spans="2:13" ht="27.75" customHeight="1" x14ac:dyDescent="0.15">
      <c r="B47" s="1280"/>
      <c r="C47" s="1281"/>
      <c r="D47" s="111"/>
      <c r="E47" s="1294" t="s">
        <v>37</v>
      </c>
      <c r="F47" s="1295"/>
      <c r="G47" s="1295"/>
      <c r="H47" s="1296"/>
      <c r="I47" s="107" t="s">
        <v>521</v>
      </c>
      <c r="J47" s="108" t="s">
        <v>521</v>
      </c>
      <c r="K47" s="108" t="s">
        <v>521</v>
      </c>
      <c r="L47" s="108" t="s">
        <v>521</v>
      </c>
      <c r="M47" s="109" t="s">
        <v>521</v>
      </c>
    </row>
    <row r="48" spans="2:13" ht="27.75" customHeight="1" x14ac:dyDescent="0.15">
      <c r="B48" s="1280"/>
      <c r="C48" s="1281"/>
      <c r="D48" s="106"/>
      <c r="E48" s="1284" t="s">
        <v>38</v>
      </c>
      <c r="F48" s="1284"/>
      <c r="G48" s="1284"/>
      <c r="H48" s="1285"/>
      <c r="I48" s="107" t="s">
        <v>521</v>
      </c>
      <c r="J48" s="108" t="s">
        <v>521</v>
      </c>
      <c r="K48" s="108" t="s">
        <v>521</v>
      </c>
      <c r="L48" s="108" t="s">
        <v>521</v>
      </c>
      <c r="M48" s="109" t="s">
        <v>521</v>
      </c>
    </row>
    <row r="49" spans="2:13" ht="27.75" customHeight="1" x14ac:dyDescent="0.15">
      <c r="B49" s="1282"/>
      <c r="C49" s="1283"/>
      <c r="D49" s="106"/>
      <c r="E49" s="1284" t="s">
        <v>39</v>
      </c>
      <c r="F49" s="1284"/>
      <c r="G49" s="1284"/>
      <c r="H49" s="1285"/>
      <c r="I49" s="107" t="s">
        <v>521</v>
      </c>
      <c r="J49" s="108" t="s">
        <v>521</v>
      </c>
      <c r="K49" s="108" t="s">
        <v>521</v>
      </c>
      <c r="L49" s="108" t="s">
        <v>521</v>
      </c>
      <c r="M49" s="109" t="s">
        <v>521</v>
      </c>
    </row>
    <row r="50" spans="2:13" ht="27.75" customHeight="1" x14ac:dyDescent="0.15">
      <c r="B50" s="1278" t="s">
        <v>40</v>
      </c>
      <c r="C50" s="1279"/>
      <c r="D50" s="112"/>
      <c r="E50" s="1284" t="s">
        <v>41</v>
      </c>
      <c r="F50" s="1284"/>
      <c r="G50" s="1284"/>
      <c r="H50" s="1285"/>
      <c r="I50" s="107">
        <v>5797</v>
      </c>
      <c r="J50" s="108">
        <v>5502</v>
      </c>
      <c r="K50" s="108">
        <v>5950</v>
      </c>
      <c r="L50" s="108">
        <v>7216</v>
      </c>
      <c r="M50" s="109">
        <v>8681</v>
      </c>
    </row>
    <row r="51" spans="2:13" ht="27.75" customHeight="1" x14ac:dyDescent="0.15">
      <c r="B51" s="1280"/>
      <c r="C51" s="1281"/>
      <c r="D51" s="106"/>
      <c r="E51" s="1284" t="s">
        <v>42</v>
      </c>
      <c r="F51" s="1284"/>
      <c r="G51" s="1284"/>
      <c r="H51" s="1285"/>
      <c r="I51" s="107">
        <v>109</v>
      </c>
      <c r="J51" s="108">
        <v>145</v>
      </c>
      <c r="K51" s="108">
        <v>109</v>
      </c>
      <c r="L51" s="108">
        <v>91</v>
      </c>
      <c r="M51" s="109">
        <v>49</v>
      </c>
    </row>
    <row r="52" spans="2:13" ht="27.75" customHeight="1" x14ac:dyDescent="0.15">
      <c r="B52" s="1282"/>
      <c r="C52" s="1283"/>
      <c r="D52" s="106"/>
      <c r="E52" s="1284" t="s">
        <v>43</v>
      </c>
      <c r="F52" s="1284"/>
      <c r="G52" s="1284"/>
      <c r="H52" s="1285"/>
      <c r="I52" s="107">
        <v>47793</v>
      </c>
      <c r="J52" s="108">
        <v>46529</v>
      </c>
      <c r="K52" s="108">
        <v>45974</v>
      </c>
      <c r="L52" s="108">
        <v>44110</v>
      </c>
      <c r="M52" s="109">
        <v>42155</v>
      </c>
    </row>
    <row r="53" spans="2:13" ht="27.75" customHeight="1" thickBot="1" x14ac:dyDescent="0.2">
      <c r="B53" s="1286" t="s">
        <v>21</v>
      </c>
      <c r="C53" s="1287"/>
      <c r="D53" s="113"/>
      <c r="E53" s="1288" t="s">
        <v>44</v>
      </c>
      <c r="F53" s="1288"/>
      <c r="G53" s="1288"/>
      <c r="H53" s="1289"/>
      <c r="I53" s="114">
        <v>22362</v>
      </c>
      <c r="J53" s="115">
        <v>23196</v>
      </c>
      <c r="K53" s="115">
        <v>22195</v>
      </c>
      <c r="L53" s="115">
        <v>20229</v>
      </c>
      <c r="M53" s="116">
        <v>18376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1L/Hm9U+vIfI1v/H1f6HlxeAL6uJ14LYATXBA5g+J0RNMn/Qku/fd3wpifJ81XvJIqbEP7hy/sPskGt3falgg==" saltValue="D+IidwrwSTQgFE0XYu0V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53" sqref="F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47</v>
      </c>
      <c r="D55" s="1305"/>
      <c r="E55" s="1306"/>
      <c r="F55" s="128">
        <v>2721</v>
      </c>
      <c r="G55" s="128">
        <v>2465</v>
      </c>
      <c r="H55" s="129">
        <v>2553</v>
      </c>
    </row>
    <row r="56" spans="2:8" ht="52.5" customHeight="1" x14ac:dyDescent="0.15">
      <c r="B56" s="130"/>
      <c r="C56" s="1307" t="s">
        <v>48</v>
      </c>
      <c r="D56" s="1307"/>
      <c r="E56" s="1308"/>
      <c r="F56" s="131">
        <v>634</v>
      </c>
      <c r="G56" s="131">
        <v>644</v>
      </c>
      <c r="H56" s="132">
        <v>718</v>
      </c>
    </row>
    <row r="57" spans="2:8" ht="53.25" customHeight="1" x14ac:dyDescent="0.15">
      <c r="B57" s="130"/>
      <c r="C57" s="1309" t="s">
        <v>49</v>
      </c>
      <c r="D57" s="1309"/>
      <c r="E57" s="1310"/>
      <c r="F57" s="133">
        <v>779</v>
      </c>
      <c r="G57" s="133">
        <v>2196</v>
      </c>
      <c r="H57" s="134">
        <v>3531</v>
      </c>
    </row>
    <row r="58" spans="2:8" ht="45.75" customHeight="1" x14ac:dyDescent="0.15">
      <c r="B58" s="135"/>
      <c r="C58" s="1297" t="s">
        <v>605</v>
      </c>
      <c r="D58" s="1298"/>
      <c r="E58" s="1299"/>
      <c r="F58" s="136">
        <v>106</v>
      </c>
      <c r="G58" s="136">
        <v>1547</v>
      </c>
      <c r="H58" s="137">
        <v>2968</v>
      </c>
    </row>
    <row r="59" spans="2:8" ht="45.75" customHeight="1" x14ac:dyDescent="0.15">
      <c r="B59" s="135"/>
      <c r="C59" s="1297" t="s">
        <v>606</v>
      </c>
      <c r="D59" s="1298"/>
      <c r="E59" s="1299"/>
      <c r="F59" s="136">
        <v>319</v>
      </c>
      <c r="G59" s="136">
        <v>317</v>
      </c>
      <c r="H59" s="137">
        <v>216</v>
      </c>
    </row>
    <row r="60" spans="2:8" ht="45.75" customHeight="1" x14ac:dyDescent="0.15">
      <c r="B60" s="135"/>
      <c r="C60" s="1297" t="s">
        <v>608</v>
      </c>
      <c r="D60" s="1298"/>
      <c r="E60" s="1299"/>
      <c r="F60" s="136">
        <v>159</v>
      </c>
      <c r="G60" s="136">
        <v>130</v>
      </c>
      <c r="H60" s="137">
        <v>150</v>
      </c>
    </row>
    <row r="61" spans="2:8" ht="45.75" customHeight="1" x14ac:dyDescent="0.15">
      <c r="B61" s="135"/>
      <c r="C61" s="1297" t="s">
        <v>607</v>
      </c>
      <c r="D61" s="1298"/>
      <c r="E61" s="1299"/>
      <c r="F61" s="136">
        <v>147</v>
      </c>
      <c r="G61" s="136">
        <v>155</v>
      </c>
      <c r="H61" s="137">
        <v>144</v>
      </c>
    </row>
    <row r="62" spans="2:8" ht="45.75" customHeight="1" thickBot="1" x14ac:dyDescent="0.2">
      <c r="B62" s="138"/>
      <c r="C62" s="1300" t="s">
        <v>609</v>
      </c>
      <c r="D62" s="1301"/>
      <c r="E62" s="1302"/>
      <c r="F62" s="139">
        <v>14</v>
      </c>
      <c r="G62" s="139">
        <v>15</v>
      </c>
      <c r="H62" s="140">
        <v>16</v>
      </c>
    </row>
    <row r="63" spans="2:8" ht="52.5" customHeight="1" thickBot="1" x14ac:dyDescent="0.2">
      <c r="B63" s="141"/>
      <c r="C63" s="1303" t="s">
        <v>50</v>
      </c>
      <c r="D63" s="1303"/>
      <c r="E63" s="1304"/>
      <c r="F63" s="142">
        <v>4133</v>
      </c>
      <c r="G63" s="142">
        <v>5304</v>
      </c>
      <c r="H63" s="143">
        <v>6801</v>
      </c>
    </row>
    <row r="64" spans="2:8" ht="15" customHeight="1" x14ac:dyDescent="0.15"/>
  </sheetData>
  <sheetProtection algorithmName="SHA-512" hashValue="2dySEfxdF0ozqHL33rXzxMxJCbGPt3uD8FupmdebfWfVFTnOudpqIZPYeyF406zwYJHSfGqy/rbWSTI99erEyQ==" saltValue="3ZZLgOJwRujsy1WUkRnU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M51" sqref="AM51"/>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x14ac:dyDescent="0.15">
      <c r="B51" s="397"/>
      <c r="G51" s="1329"/>
      <c r="H51" s="1329"/>
      <c r="I51" s="1330"/>
      <c r="J51" s="1330"/>
      <c r="K51" s="1328"/>
      <c r="L51" s="1328"/>
      <c r="M51" s="1328"/>
      <c r="N51" s="1328"/>
      <c r="AM51" s="406"/>
      <c r="AN51" s="1318" t="s">
        <v>615</v>
      </c>
      <c r="AO51" s="1318"/>
      <c r="AP51" s="1318"/>
      <c r="AQ51" s="1318"/>
      <c r="AR51" s="1318"/>
      <c r="AS51" s="1318"/>
      <c r="AT51" s="1318"/>
      <c r="AU51" s="1318"/>
      <c r="AV51" s="1318"/>
      <c r="AW51" s="1318"/>
      <c r="AX51" s="1318"/>
      <c r="AY51" s="1318"/>
      <c r="AZ51" s="1318"/>
      <c r="BA51" s="1318"/>
      <c r="BB51" s="1318" t="s">
        <v>617</v>
      </c>
      <c r="BC51" s="1318"/>
      <c r="BD51" s="1318"/>
      <c r="BE51" s="1318"/>
      <c r="BF51" s="1318"/>
      <c r="BG51" s="1318"/>
      <c r="BH51" s="1318"/>
      <c r="BI51" s="1318"/>
      <c r="BJ51" s="1318"/>
      <c r="BK51" s="1318"/>
      <c r="BL51" s="1318"/>
      <c r="BM51" s="1318"/>
      <c r="BN51" s="1318"/>
      <c r="BO51" s="1318"/>
      <c r="BP51" s="1317"/>
      <c r="BQ51" s="1316"/>
      <c r="BR51" s="1316"/>
      <c r="BS51" s="1316"/>
      <c r="BT51" s="1316"/>
      <c r="BU51" s="1316"/>
      <c r="BV51" s="1316"/>
      <c r="BW51" s="1316"/>
      <c r="BX51" s="1316">
        <v>142.69999999999999</v>
      </c>
      <c r="BY51" s="1316"/>
      <c r="BZ51" s="1316"/>
      <c r="CA51" s="1316"/>
      <c r="CB51" s="1316"/>
      <c r="CC51" s="1316"/>
      <c r="CD51" s="1316"/>
      <c r="CE51" s="1316"/>
      <c r="CF51" s="1316">
        <v>135.80000000000001</v>
      </c>
      <c r="CG51" s="1316"/>
      <c r="CH51" s="1316"/>
      <c r="CI51" s="1316"/>
      <c r="CJ51" s="1316"/>
      <c r="CK51" s="1316"/>
      <c r="CL51" s="1316"/>
      <c r="CM51" s="1316"/>
      <c r="CN51" s="1316">
        <v>125</v>
      </c>
      <c r="CO51" s="1316"/>
      <c r="CP51" s="1316"/>
      <c r="CQ51" s="1316"/>
      <c r="CR51" s="1316"/>
      <c r="CS51" s="1316"/>
      <c r="CT51" s="1316"/>
      <c r="CU51" s="1316"/>
      <c r="CV51" s="1316">
        <v>109.2</v>
      </c>
      <c r="CW51" s="1316"/>
      <c r="CX51" s="1316"/>
      <c r="CY51" s="1316"/>
      <c r="CZ51" s="1316"/>
      <c r="DA51" s="1316"/>
      <c r="DB51" s="1316"/>
      <c r="DC51" s="1316"/>
    </row>
    <row r="52" spans="1:109" x14ac:dyDescent="0.15">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9"/>
      <c r="H53" s="1329"/>
      <c r="I53" s="1311"/>
      <c r="J53" s="1311"/>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618</v>
      </c>
      <c r="BC53" s="1318"/>
      <c r="BD53" s="1318"/>
      <c r="BE53" s="1318"/>
      <c r="BF53" s="1318"/>
      <c r="BG53" s="1318"/>
      <c r="BH53" s="1318"/>
      <c r="BI53" s="1318"/>
      <c r="BJ53" s="1318"/>
      <c r="BK53" s="1318"/>
      <c r="BL53" s="1318"/>
      <c r="BM53" s="1318"/>
      <c r="BN53" s="1318"/>
      <c r="BO53" s="1318"/>
      <c r="BP53" s="1317"/>
      <c r="BQ53" s="1316"/>
      <c r="BR53" s="1316"/>
      <c r="BS53" s="1316"/>
      <c r="BT53" s="1316"/>
      <c r="BU53" s="1316"/>
      <c r="BV53" s="1316"/>
      <c r="BW53" s="1316"/>
      <c r="BX53" s="1316">
        <v>42.7</v>
      </c>
      <c r="BY53" s="1316"/>
      <c r="BZ53" s="1316"/>
      <c r="CA53" s="1316"/>
      <c r="CB53" s="1316"/>
      <c r="CC53" s="1316"/>
      <c r="CD53" s="1316"/>
      <c r="CE53" s="1316"/>
      <c r="CF53" s="1316">
        <v>46.1</v>
      </c>
      <c r="CG53" s="1316"/>
      <c r="CH53" s="1316"/>
      <c r="CI53" s="1316"/>
      <c r="CJ53" s="1316"/>
      <c r="CK53" s="1316"/>
      <c r="CL53" s="1316"/>
      <c r="CM53" s="1316"/>
      <c r="CN53" s="1316">
        <v>71.099999999999994</v>
      </c>
      <c r="CO53" s="1316"/>
      <c r="CP53" s="1316"/>
      <c r="CQ53" s="1316"/>
      <c r="CR53" s="1316"/>
      <c r="CS53" s="1316"/>
      <c r="CT53" s="1316"/>
      <c r="CU53" s="1316"/>
      <c r="CV53" s="1316">
        <v>52.2</v>
      </c>
      <c r="CW53" s="1316"/>
      <c r="CX53" s="1316"/>
      <c r="CY53" s="1316"/>
      <c r="CZ53" s="1316"/>
      <c r="DA53" s="1316"/>
      <c r="DB53" s="1316"/>
      <c r="DC53" s="1316"/>
    </row>
    <row r="54" spans="1:109" x14ac:dyDescent="0.15">
      <c r="A54" s="405"/>
      <c r="B54" s="397"/>
      <c r="G54" s="1329"/>
      <c r="H54" s="1329"/>
      <c r="I54" s="1311"/>
      <c r="J54" s="1311"/>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8"/>
      <c r="L55" s="1328"/>
      <c r="M55" s="1328"/>
      <c r="N55" s="1328"/>
      <c r="AN55" s="1315" t="s">
        <v>619</v>
      </c>
      <c r="AO55" s="1315"/>
      <c r="AP55" s="1315"/>
      <c r="AQ55" s="1315"/>
      <c r="AR55" s="1315"/>
      <c r="AS55" s="1315"/>
      <c r="AT55" s="1315"/>
      <c r="AU55" s="1315"/>
      <c r="AV55" s="1315"/>
      <c r="AW55" s="1315"/>
      <c r="AX55" s="1315"/>
      <c r="AY55" s="1315"/>
      <c r="AZ55" s="1315"/>
      <c r="BA55" s="1315"/>
      <c r="BB55" s="1318" t="s">
        <v>617</v>
      </c>
      <c r="BC55" s="1318"/>
      <c r="BD55" s="1318"/>
      <c r="BE55" s="1318"/>
      <c r="BF55" s="1318"/>
      <c r="BG55" s="1318"/>
      <c r="BH55" s="1318"/>
      <c r="BI55" s="1318"/>
      <c r="BJ55" s="1318"/>
      <c r="BK55" s="1318"/>
      <c r="BL55" s="1318"/>
      <c r="BM55" s="1318"/>
      <c r="BN55" s="1318"/>
      <c r="BO55" s="1318"/>
      <c r="BP55" s="1317"/>
      <c r="BQ55" s="1316"/>
      <c r="BR55" s="1316"/>
      <c r="BS55" s="1316"/>
      <c r="BT55" s="1316"/>
      <c r="BU55" s="1316"/>
      <c r="BV55" s="1316"/>
      <c r="BW55" s="1316"/>
      <c r="BX55" s="1316">
        <v>31.3</v>
      </c>
      <c r="BY55" s="1316"/>
      <c r="BZ55" s="1316"/>
      <c r="CA55" s="1316"/>
      <c r="CB55" s="1316"/>
      <c r="CC55" s="1316"/>
      <c r="CD55" s="1316"/>
      <c r="CE55" s="1316"/>
      <c r="CF55" s="1316">
        <v>25.3</v>
      </c>
      <c r="CG55" s="1316"/>
      <c r="CH55" s="1316"/>
      <c r="CI55" s="1316"/>
      <c r="CJ55" s="1316"/>
      <c r="CK55" s="1316"/>
      <c r="CL55" s="1316"/>
      <c r="CM55" s="1316"/>
      <c r="CN55" s="1316">
        <v>25.5</v>
      </c>
      <c r="CO55" s="1316"/>
      <c r="CP55" s="1316"/>
      <c r="CQ55" s="1316"/>
      <c r="CR55" s="1316"/>
      <c r="CS55" s="1316"/>
      <c r="CT55" s="1316"/>
      <c r="CU55" s="1316"/>
      <c r="CV55" s="1316">
        <v>25.1</v>
      </c>
      <c r="CW55" s="1316"/>
      <c r="CX55" s="1316"/>
      <c r="CY55" s="1316"/>
      <c r="CZ55" s="1316"/>
      <c r="DA55" s="1316"/>
      <c r="DB55" s="1316"/>
      <c r="DC55" s="1316"/>
    </row>
    <row r="56" spans="1:109" x14ac:dyDescent="0.15">
      <c r="A56" s="405"/>
      <c r="B56" s="397"/>
      <c r="G56" s="1311"/>
      <c r="H56" s="1311"/>
      <c r="I56" s="1311"/>
      <c r="J56" s="1311"/>
      <c r="K56" s="1328"/>
      <c r="L56" s="1328"/>
      <c r="M56" s="1328"/>
      <c r="N56" s="1328"/>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1"/>
      <c r="J57" s="1331"/>
      <c r="K57" s="1328"/>
      <c r="L57" s="1328"/>
      <c r="M57" s="1328"/>
      <c r="N57" s="1328"/>
      <c r="AM57" s="390"/>
      <c r="AN57" s="1315"/>
      <c r="AO57" s="1315"/>
      <c r="AP57" s="1315"/>
      <c r="AQ57" s="1315"/>
      <c r="AR57" s="1315"/>
      <c r="AS57" s="1315"/>
      <c r="AT57" s="1315"/>
      <c r="AU57" s="1315"/>
      <c r="AV57" s="1315"/>
      <c r="AW57" s="1315"/>
      <c r="AX57" s="1315"/>
      <c r="AY57" s="1315"/>
      <c r="AZ57" s="1315"/>
      <c r="BA57" s="1315"/>
      <c r="BB57" s="1318" t="s">
        <v>620</v>
      </c>
      <c r="BC57" s="1318"/>
      <c r="BD57" s="1318"/>
      <c r="BE57" s="1318"/>
      <c r="BF57" s="1318"/>
      <c r="BG57" s="1318"/>
      <c r="BH57" s="1318"/>
      <c r="BI57" s="1318"/>
      <c r="BJ57" s="1318"/>
      <c r="BK57" s="1318"/>
      <c r="BL57" s="1318"/>
      <c r="BM57" s="1318"/>
      <c r="BN57" s="1318"/>
      <c r="BO57" s="1318"/>
      <c r="BP57" s="1317"/>
      <c r="BQ57" s="1316"/>
      <c r="BR57" s="1316"/>
      <c r="BS57" s="1316"/>
      <c r="BT57" s="1316"/>
      <c r="BU57" s="1316"/>
      <c r="BV57" s="1316"/>
      <c r="BW57" s="1316"/>
      <c r="BX57" s="1316">
        <v>58.5</v>
      </c>
      <c r="BY57" s="1316"/>
      <c r="BZ57" s="1316"/>
      <c r="CA57" s="1316"/>
      <c r="CB57" s="1316"/>
      <c r="CC57" s="1316"/>
      <c r="CD57" s="1316"/>
      <c r="CE57" s="1316"/>
      <c r="CF57" s="1316">
        <v>59.8</v>
      </c>
      <c r="CG57" s="1316"/>
      <c r="CH57" s="1316"/>
      <c r="CI57" s="1316"/>
      <c r="CJ57" s="1316"/>
      <c r="CK57" s="1316"/>
      <c r="CL57" s="1316"/>
      <c r="CM57" s="1316"/>
      <c r="CN57" s="1316">
        <v>61.1</v>
      </c>
      <c r="CO57" s="1316"/>
      <c r="CP57" s="1316"/>
      <c r="CQ57" s="1316"/>
      <c r="CR57" s="1316"/>
      <c r="CS57" s="1316"/>
      <c r="CT57" s="1316"/>
      <c r="CU57" s="1316"/>
      <c r="CV57" s="1316">
        <v>61</v>
      </c>
      <c r="CW57" s="1316"/>
      <c r="CX57" s="1316"/>
      <c r="CY57" s="1316"/>
      <c r="CZ57" s="1316"/>
      <c r="DA57" s="1316"/>
      <c r="DB57" s="1316"/>
      <c r="DC57" s="1316"/>
      <c r="DD57" s="410"/>
      <c r="DE57" s="409"/>
    </row>
    <row r="58" spans="1:109" s="405" customFormat="1" x14ac:dyDescent="0.15">
      <c r="A58" s="390"/>
      <c r="B58" s="409"/>
      <c r="G58" s="1311"/>
      <c r="H58" s="1311"/>
      <c r="I58" s="1331"/>
      <c r="J58" s="1331"/>
      <c r="K58" s="1328"/>
      <c r="L58" s="1328"/>
      <c r="M58" s="1328"/>
      <c r="N58" s="1328"/>
      <c r="AM58" s="390"/>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621</v>
      </c>
    </row>
    <row r="64" spans="1:109" x14ac:dyDescent="0.15">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x14ac:dyDescent="0.15">
      <c r="B73" s="397"/>
      <c r="G73" s="1329"/>
      <c r="H73" s="1329"/>
      <c r="I73" s="1329"/>
      <c r="J73" s="1329"/>
      <c r="K73" s="1332"/>
      <c r="L73" s="1332"/>
      <c r="M73" s="1332"/>
      <c r="N73" s="1332"/>
      <c r="AM73" s="406"/>
      <c r="AN73" s="1318" t="s">
        <v>615</v>
      </c>
      <c r="AO73" s="1318"/>
      <c r="AP73" s="1318"/>
      <c r="AQ73" s="1318"/>
      <c r="AR73" s="1318"/>
      <c r="AS73" s="1318"/>
      <c r="AT73" s="1318"/>
      <c r="AU73" s="1318"/>
      <c r="AV73" s="1318"/>
      <c r="AW73" s="1318"/>
      <c r="AX73" s="1318"/>
      <c r="AY73" s="1318"/>
      <c r="AZ73" s="1318"/>
      <c r="BA73" s="1318"/>
      <c r="BB73" s="1318" t="s">
        <v>616</v>
      </c>
      <c r="BC73" s="1318"/>
      <c r="BD73" s="1318"/>
      <c r="BE73" s="1318"/>
      <c r="BF73" s="1318"/>
      <c r="BG73" s="1318"/>
      <c r="BH73" s="1318"/>
      <c r="BI73" s="1318"/>
      <c r="BJ73" s="1318"/>
      <c r="BK73" s="1318"/>
      <c r="BL73" s="1318"/>
      <c r="BM73" s="1318"/>
      <c r="BN73" s="1318"/>
      <c r="BO73" s="1318"/>
      <c r="BP73" s="1316">
        <v>137.80000000000001</v>
      </c>
      <c r="BQ73" s="1316"/>
      <c r="BR73" s="1316"/>
      <c r="BS73" s="1316"/>
      <c r="BT73" s="1316"/>
      <c r="BU73" s="1316"/>
      <c r="BV73" s="1316"/>
      <c r="BW73" s="1316"/>
      <c r="BX73" s="1316">
        <v>142.69999999999999</v>
      </c>
      <c r="BY73" s="1316"/>
      <c r="BZ73" s="1316"/>
      <c r="CA73" s="1316"/>
      <c r="CB73" s="1316"/>
      <c r="CC73" s="1316"/>
      <c r="CD73" s="1316"/>
      <c r="CE73" s="1316"/>
      <c r="CF73" s="1316">
        <v>135.80000000000001</v>
      </c>
      <c r="CG73" s="1316"/>
      <c r="CH73" s="1316"/>
      <c r="CI73" s="1316"/>
      <c r="CJ73" s="1316"/>
      <c r="CK73" s="1316"/>
      <c r="CL73" s="1316"/>
      <c r="CM73" s="1316"/>
      <c r="CN73" s="1316">
        <v>125</v>
      </c>
      <c r="CO73" s="1316"/>
      <c r="CP73" s="1316"/>
      <c r="CQ73" s="1316"/>
      <c r="CR73" s="1316"/>
      <c r="CS73" s="1316"/>
      <c r="CT73" s="1316"/>
      <c r="CU73" s="1316"/>
      <c r="CV73" s="1316">
        <v>109.2</v>
      </c>
      <c r="CW73" s="1316"/>
      <c r="CX73" s="1316"/>
      <c r="CY73" s="1316"/>
      <c r="CZ73" s="1316"/>
      <c r="DA73" s="1316"/>
      <c r="DB73" s="1316"/>
      <c r="DC73" s="1316"/>
    </row>
    <row r="74" spans="2:107" x14ac:dyDescent="0.15">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9"/>
      <c r="H75" s="1329"/>
      <c r="I75" s="1311"/>
      <c r="J75" s="1311"/>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622</v>
      </c>
      <c r="BC75" s="1318"/>
      <c r="BD75" s="1318"/>
      <c r="BE75" s="1318"/>
      <c r="BF75" s="1318"/>
      <c r="BG75" s="1318"/>
      <c r="BH75" s="1318"/>
      <c r="BI75" s="1318"/>
      <c r="BJ75" s="1318"/>
      <c r="BK75" s="1318"/>
      <c r="BL75" s="1318"/>
      <c r="BM75" s="1318"/>
      <c r="BN75" s="1318"/>
      <c r="BO75" s="1318"/>
      <c r="BP75" s="1316">
        <v>12</v>
      </c>
      <c r="BQ75" s="1316"/>
      <c r="BR75" s="1316"/>
      <c r="BS75" s="1316"/>
      <c r="BT75" s="1316"/>
      <c r="BU75" s="1316"/>
      <c r="BV75" s="1316"/>
      <c r="BW75" s="1316"/>
      <c r="BX75" s="1316">
        <v>12.2</v>
      </c>
      <c r="BY75" s="1316"/>
      <c r="BZ75" s="1316"/>
      <c r="CA75" s="1316"/>
      <c r="CB75" s="1316"/>
      <c r="CC75" s="1316"/>
      <c r="CD75" s="1316"/>
      <c r="CE75" s="1316"/>
      <c r="CF75" s="1316">
        <v>12.5</v>
      </c>
      <c r="CG75" s="1316"/>
      <c r="CH75" s="1316"/>
      <c r="CI75" s="1316"/>
      <c r="CJ75" s="1316"/>
      <c r="CK75" s="1316"/>
      <c r="CL75" s="1316"/>
      <c r="CM75" s="1316"/>
      <c r="CN75" s="1316">
        <v>12.6</v>
      </c>
      <c r="CO75" s="1316"/>
      <c r="CP75" s="1316"/>
      <c r="CQ75" s="1316"/>
      <c r="CR75" s="1316"/>
      <c r="CS75" s="1316"/>
      <c r="CT75" s="1316"/>
      <c r="CU75" s="1316"/>
      <c r="CV75" s="1316">
        <v>12.7</v>
      </c>
      <c r="CW75" s="1316"/>
      <c r="CX75" s="1316"/>
      <c r="CY75" s="1316"/>
      <c r="CZ75" s="1316"/>
      <c r="DA75" s="1316"/>
      <c r="DB75" s="1316"/>
      <c r="DC75" s="1316"/>
    </row>
    <row r="76" spans="2:107" x14ac:dyDescent="0.15">
      <c r="B76" s="397"/>
      <c r="G76" s="1329"/>
      <c r="H76" s="1329"/>
      <c r="I76" s="1311"/>
      <c r="J76" s="1311"/>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2"/>
      <c r="L77" s="1332"/>
      <c r="M77" s="1332"/>
      <c r="N77" s="1332"/>
      <c r="AN77" s="1315" t="s">
        <v>623</v>
      </c>
      <c r="AO77" s="1315"/>
      <c r="AP77" s="1315"/>
      <c r="AQ77" s="1315"/>
      <c r="AR77" s="1315"/>
      <c r="AS77" s="1315"/>
      <c r="AT77" s="1315"/>
      <c r="AU77" s="1315"/>
      <c r="AV77" s="1315"/>
      <c r="AW77" s="1315"/>
      <c r="AX77" s="1315"/>
      <c r="AY77" s="1315"/>
      <c r="AZ77" s="1315"/>
      <c r="BA77" s="1315"/>
      <c r="BB77" s="1318" t="s">
        <v>617</v>
      </c>
      <c r="BC77" s="1318"/>
      <c r="BD77" s="1318"/>
      <c r="BE77" s="1318"/>
      <c r="BF77" s="1318"/>
      <c r="BG77" s="1318"/>
      <c r="BH77" s="1318"/>
      <c r="BI77" s="1318"/>
      <c r="BJ77" s="1318"/>
      <c r="BK77" s="1318"/>
      <c r="BL77" s="1318"/>
      <c r="BM77" s="1318"/>
      <c r="BN77" s="1318"/>
      <c r="BO77" s="1318"/>
      <c r="BP77" s="1316">
        <v>33.1</v>
      </c>
      <c r="BQ77" s="1316"/>
      <c r="BR77" s="1316"/>
      <c r="BS77" s="1316"/>
      <c r="BT77" s="1316"/>
      <c r="BU77" s="1316"/>
      <c r="BV77" s="1316"/>
      <c r="BW77" s="1316"/>
      <c r="BX77" s="1316">
        <v>31.3</v>
      </c>
      <c r="BY77" s="1316"/>
      <c r="BZ77" s="1316"/>
      <c r="CA77" s="1316"/>
      <c r="CB77" s="1316"/>
      <c r="CC77" s="1316"/>
      <c r="CD77" s="1316"/>
      <c r="CE77" s="1316"/>
      <c r="CF77" s="1316">
        <v>25.3</v>
      </c>
      <c r="CG77" s="1316"/>
      <c r="CH77" s="1316"/>
      <c r="CI77" s="1316"/>
      <c r="CJ77" s="1316"/>
      <c r="CK77" s="1316"/>
      <c r="CL77" s="1316"/>
      <c r="CM77" s="1316"/>
      <c r="CN77" s="1316">
        <v>25.5</v>
      </c>
      <c r="CO77" s="1316"/>
      <c r="CP77" s="1316"/>
      <c r="CQ77" s="1316"/>
      <c r="CR77" s="1316"/>
      <c r="CS77" s="1316"/>
      <c r="CT77" s="1316"/>
      <c r="CU77" s="1316"/>
      <c r="CV77" s="1316">
        <v>25.1</v>
      </c>
      <c r="CW77" s="1316"/>
      <c r="CX77" s="1316"/>
      <c r="CY77" s="1316"/>
      <c r="CZ77" s="1316"/>
      <c r="DA77" s="1316"/>
      <c r="DB77" s="1316"/>
      <c r="DC77" s="1316"/>
    </row>
    <row r="78" spans="2:107" x14ac:dyDescent="0.15">
      <c r="B78" s="397"/>
      <c r="G78" s="1311"/>
      <c r="H78" s="1311"/>
      <c r="I78" s="1311"/>
      <c r="J78" s="1311"/>
      <c r="K78" s="1332"/>
      <c r="L78" s="1332"/>
      <c r="M78" s="1332"/>
      <c r="N78" s="1332"/>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1"/>
      <c r="J79" s="1331"/>
      <c r="K79" s="1333"/>
      <c r="L79" s="1333"/>
      <c r="M79" s="1333"/>
      <c r="N79" s="1333"/>
      <c r="AN79" s="1315"/>
      <c r="AO79" s="1315"/>
      <c r="AP79" s="1315"/>
      <c r="AQ79" s="1315"/>
      <c r="AR79" s="1315"/>
      <c r="AS79" s="1315"/>
      <c r="AT79" s="1315"/>
      <c r="AU79" s="1315"/>
      <c r="AV79" s="1315"/>
      <c r="AW79" s="1315"/>
      <c r="AX79" s="1315"/>
      <c r="AY79" s="1315"/>
      <c r="AZ79" s="1315"/>
      <c r="BA79" s="1315"/>
      <c r="BB79" s="1318" t="s">
        <v>624</v>
      </c>
      <c r="BC79" s="1318"/>
      <c r="BD79" s="1318"/>
      <c r="BE79" s="1318"/>
      <c r="BF79" s="1318"/>
      <c r="BG79" s="1318"/>
      <c r="BH79" s="1318"/>
      <c r="BI79" s="1318"/>
      <c r="BJ79" s="1318"/>
      <c r="BK79" s="1318"/>
      <c r="BL79" s="1318"/>
      <c r="BM79" s="1318"/>
      <c r="BN79" s="1318"/>
      <c r="BO79" s="1318"/>
      <c r="BP79" s="1316">
        <v>7.5</v>
      </c>
      <c r="BQ79" s="1316"/>
      <c r="BR79" s="1316"/>
      <c r="BS79" s="1316"/>
      <c r="BT79" s="1316"/>
      <c r="BU79" s="1316"/>
      <c r="BV79" s="1316"/>
      <c r="BW79" s="1316"/>
      <c r="BX79" s="1316">
        <v>7.2</v>
      </c>
      <c r="BY79" s="1316"/>
      <c r="BZ79" s="1316"/>
      <c r="CA79" s="1316"/>
      <c r="CB79" s="1316"/>
      <c r="CC79" s="1316"/>
      <c r="CD79" s="1316"/>
      <c r="CE79" s="1316"/>
      <c r="CF79" s="1316">
        <v>6.9</v>
      </c>
      <c r="CG79" s="1316"/>
      <c r="CH79" s="1316"/>
      <c r="CI79" s="1316"/>
      <c r="CJ79" s="1316"/>
      <c r="CK79" s="1316"/>
      <c r="CL79" s="1316"/>
      <c r="CM79" s="1316"/>
      <c r="CN79" s="1316">
        <v>6.6</v>
      </c>
      <c r="CO79" s="1316"/>
      <c r="CP79" s="1316"/>
      <c r="CQ79" s="1316"/>
      <c r="CR79" s="1316"/>
      <c r="CS79" s="1316"/>
      <c r="CT79" s="1316"/>
      <c r="CU79" s="1316"/>
      <c r="CV79" s="1316">
        <v>6.4</v>
      </c>
      <c r="CW79" s="1316"/>
      <c r="CX79" s="1316"/>
      <c r="CY79" s="1316"/>
      <c r="CZ79" s="1316"/>
      <c r="DA79" s="1316"/>
      <c r="DB79" s="1316"/>
      <c r="DC79" s="1316"/>
    </row>
    <row r="80" spans="2:107" x14ac:dyDescent="0.15">
      <c r="B80" s="397"/>
      <c r="G80" s="1311"/>
      <c r="H80" s="1311"/>
      <c r="I80" s="1331"/>
      <c r="J80" s="1331"/>
      <c r="K80" s="1333"/>
      <c r="L80" s="1333"/>
      <c r="M80" s="1333"/>
      <c r="N80" s="1333"/>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ZiVIeJhPULucxz9LrXAVXkXwzhKJQmRhz2e5T95y/xBh6cwIiOWrhGHl2N5/M41vY/SUTKxU9+pwGlOBbXJuQ==" saltValue="mX6xe5l0ROE5R9yO2iKk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0" zoomScaleNormal="70" zoomScaleSheetLayoutView="70" workbookViewId="0">
      <selection activeCell="AF107" sqref="AF10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8BlX45y+eipGl7gYJMQrN0NKXEVXsyWyH/awB+LhVI/jBeZl/AtGVA8qYslSRg/z9pFsNpbh407EF/Y0GE0bVA==" saltValue="gE2UlVsIScvkSEg87+d+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0" zoomScaleNormal="70" zoomScaleSheetLayoutView="55" workbookViewId="0">
      <selection activeCell="BR18" sqref="BR1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625</v>
      </c>
    </row>
  </sheetData>
  <sheetProtection algorithmName="SHA-512" hashValue="/QQerza16/A8y9pxlG0wmmUD5e2TPAIWV3YZyR/J6P4TogTqsxCyrEn/pdpqKfmAiaju8fiHFWzPuX3vPbF/nw==" saltValue="RPU2gWupDJQ42TJ0fr27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58777</v>
      </c>
      <c r="E3" s="162"/>
      <c r="F3" s="163">
        <v>57295</v>
      </c>
      <c r="G3" s="164"/>
      <c r="H3" s="165"/>
    </row>
    <row r="4" spans="1:8" x14ac:dyDescent="0.15">
      <c r="A4" s="166"/>
      <c r="B4" s="167"/>
      <c r="C4" s="168"/>
      <c r="D4" s="169">
        <v>36042</v>
      </c>
      <c r="E4" s="170"/>
      <c r="F4" s="171">
        <v>32771</v>
      </c>
      <c r="G4" s="172"/>
      <c r="H4" s="173"/>
    </row>
    <row r="5" spans="1:8" x14ac:dyDescent="0.15">
      <c r="A5" s="154" t="s">
        <v>554</v>
      </c>
      <c r="B5" s="159"/>
      <c r="C5" s="160"/>
      <c r="D5" s="161">
        <v>55253</v>
      </c>
      <c r="E5" s="162"/>
      <c r="F5" s="163">
        <v>54110</v>
      </c>
      <c r="G5" s="164"/>
      <c r="H5" s="165"/>
    </row>
    <row r="6" spans="1:8" x14ac:dyDescent="0.15">
      <c r="A6" s="166"/>
      <c r="B6" s="167"/>
      <c r="C6" s="168"/>
      <c r="D6" s="169">
        <v>30890</v>
      </c>
      <c r="E6" s="170"/>
      <c r="F6" s="171">
        <v>30620</v>
      </c>
      <c r="G6" s="172"/>
      <c r="H6" s="173"/>
    </row>
    <row r="7" spans="1:8" x14ac:dyDescent="0.15">
      <c r="A7" s="154" t="s">
        <v>555</v>
      </c>
      <c r="B7" s="159"/>
      <c r="C7" s="160"/>
      <c r="D7" s="161">
        <v>61527</v>
      </c>
      <c r="E7" s="162"/>
      <c r="F7" s="163">
        <v>54684</v>
      </c>
      <c r="G7" s="164"/>
      <c r="H7" s="165"/>
    </row>
    <row r="8" spans="1:8" x14ac:dyDescent="0.15">
      <c r="A8" s="166"/>
      <c r="B8" s="167"/>
      <c r="C8" s="168"/>
      <c r="D8" s="169">
        <v>43109</v>
      </c>
      <c r="E8" s="170"/>
      <c r="F8" s="171">
        <v>32829</v>
      </c>
      <c r="G8" s="172"/>
      <c r="H8" s="173"/>
    </row>
    <row r="9" spans="1:8" x14ac:dyDescent="0.15">
      <c r="A9" s="154" t="s">
        <v>556</v>
      </c>
      <c r="B9" s="159"/>
      <c r="C9" s="160"/>
      <c r="D9" s="161">
        <v>33497</v>
      </c>
      <c r="E9" s="162"/>
      <c r="F9" s="163">
        <v>62383</v>
      </c>
      <c r="G9" s="164"/>
      <c r="H9" s="165"/>
    </row>
    <row r="10" spans="1:8" x14ac:dyDescent="0.15">
      <c r="A10" s="166"/>
      <c r="B10" s="167"/>
      <c r="C10" s="168"/>
      <c r="D10" s="169">
        <v>18320</v>
      </c>
      <c r="E10" s="170"/>
      <c r="F10" s="171">
        <v>35325</v>
      </c>
      <c r="G10" s="172"/>
      <c r="H10" s="173"/>
    </row>
    <row r="11" spans="1:8" x14ac:dyDescent="0.15">
      <c r="A11" s="154" t="s">
        <v>557</v>
      </c>
      <c r="B11" s="159"/>
      <c r="C11" s="160"/>
      <c r="D11" s="161">
        <v>45217</v>
      </c>
      <c r="E11" s="162"/>
      <c r="F11" s="163">
        <v>63812</v>
      </c>
      <c r="G11" s="164"/>
      <c r="H11" s="165"/>
    </row>
    <row r="12" spans="1:8" x14ac:dyDescent="0.15">
      <c r="A12" s="166"/>
      <c r="B12" s="167"/>
      <c r="C12" s="174"/>
      <c r="D12" s="169">
        <v>31988</v>
      </c>
      <c r="E12" s="170"/>
      <c r="F12" s="171">
        <v>33848</v>
      </c>
      <c r="G12" s="172"/>
      <c r="H12" s="173"/>
    </row>
    <row r="13" spans="1:8" x14ac:dyDescent="0.15">
      <c r="A13" s="154"/>
      <c r="B13" s="159"/>
      <c r="C13" s="175"/>
      <c r="D13" s="176">
        <v>50854</v>
      </c>
      <c r="E13" s="177"/>
      <c r="F13" s="178">
        <v>58457</v>
      </c>
      <c r="G13" s="179"/>
      <c r="H13" s="165"/>
    </row>
    <row r="14" spans="1:8" x14ac:dyDescent="0.15">
      <c r="A14" s="166"/>
      <c r="B14" s="167"/>
      <c r="C14" s="168"/>
      <c r="D14" s="169">
        <v>32070</v>
      </c>
      <c r="E14" s="170"/>
      <c r="F14" s="171">
        <v>33079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3.07</v>
      </c>
      <c r="C19" s="180">
        <f>ROUND(VALUE(SUBSTITUTE(実質収支比率等に係る経年分析!G$48,"▲","-")),2)</f>
        <v>3.51</v>
      </c>
      <c r="D19" s="180">
        <f>ROUND(VALUE(SUBSTITUTE(実質収支比率等に係る経年分析!H$48,"▲","-")),2)</f>
        <v>2.79</v>
      </c>
      <c r="E19" s="180">
        <f>ROUND(VALUE(SUBSTITUTE(実質収支比率等に係る経年分析!I$48,"▲","-")),2)</f>
        <v>5</v>
      </c>
      <c r="F19" s="180">
        <f>ROUND(VALUE(SUBSTITUTE(実質収支比率等に係る経年分析!J$48,"▲","-")),2)</f>
        <v>6.64</v>
      </c>
    </row>
    <row r="20" spans="1:11" x14ac:dyDescent="0.15">
      <c r="A20" s="180" t="s">
        <v>54</v>
      </c>
      <c r="B20" s="180">
        <f>ROUND(VALUE(SUBSTITUTE(実質収支比率等に係る経年分析!F$47,"▲","-")),2)</f>
        <v>16.96</v>
      </c>
      <c r="C20" s="180">
        <f>ROUND(VALUE(SUBSTITUTE(実質収支比率等に係る経年分析!G$47,"▲","-")),2)</f>
        <v>12.41</v>
      </c>
      <c r="D20" s="180">
        <f>ROUND(VALUE(SUBSTITUTE(実質収支比率等に係る経年分析!H$47,"▲","-")),2)</f>
        <v>13.46</v>
      </c>
      <c r="E20" s="180">
        <f>ROUND(VALUE(SUBSTITUTE(実質収支比率等に係る経年分析!I$47,"▲","-")),2)</f>
        <v>12.34</v>
      </c>
      <c r="F20" s="180">
        <f>ROUND(VALUE(SUBSTITUTE(実質収支比率等に係る経年分析!J$47,"▲","-")),2)</f>
        <v>12.37</v>
      </c>
    </row>
    <row r="21" spans="1:11" x14ac:dyDescent="0.15">
      <c r="A21" s="180" t="s">
        <v>55</v>
      </c>
      <c r="B21" s="180">
        <f>IF(ISNUMBER(VALUE(SUBSTITUTE(実質収支比率等に係る経年分析!F$49,"▲","-"))),ROUND(VALUE(SUBSTITUTE(実質収支比率等に係る経年分析!F$49,"▲","-")),2),NA())</f>
        <v>-7.26</v>
      </c>
      <c r="C21" s="180">
        <f>IF(ISNUMBER(VALUE(SUBSTITUTE(実質収支比率等に係る経年分析!G$49,"▲","-"))),ROUND(VALUE(SUBSTITUTE(実質収支比率等に係る経年分析!G$49,"▲","-")),2),NA())</f>
        <v>-3.92</v>
      </c>
      <c r="D21" s="180">
        <f>IF(ISNUMBER(VALUE(SUBSTITUTE(実質収支比率等に係る経年分析!H$49,"▲","-"))),ROUND(VALUE(SUBSTITUTE(実質収支比率等に係る経年分析!H$49,"▲","-")),2),NA())</f>
        <v>0.6</v>
      </c>
      <c r="E21" s="180">
        <f>IF(ISNUMBER(VALUE(SUBSTITUTE(実質収支比率等に係る経年分析!I$49,"▲","-"))),ROUND(VALUE(SUBSTITUTE(実質収支比率等に係る経年分析!I$49,"▲","-")),2),NA())</f>
        <v>0.89</v>
      </c>
      <c r="F21" s="180">
        <f>IF(ISNUMBER(VALUE(SUBSTITUTE(実質収支比率等に係る経年分析!J$49,"▲","-"))),ROUND(VALUE(SUBSTITUTE(実質収支比率等に係る経年分析!J$49,"▲","-")),2),NA())</f>
        <v>2.2200000000000002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8.3800000000000008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8.32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8.49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3503</v>
      </c>
      <c r="E42" s="182"/>
      <c r="F42" s="182"/>
      <c r="G42" s="182">
        <f>'実質公債費比率（分子）の構造'!L$52</f>
        <v>3666</v>
      </c>
      <c r="H42" s="182"/>
      <c r="I42" s="182"/>
      <c r="J42" s="182">
        <f>'実質公債費比率（分子）の構造'!M$52</f>
        <v>3888</v>
      </c>
      <c r="K42" s="182"/>
      <c r="L42" s="182"/>
      <c r="M42" s="182">
        <f>'実質公債費比率（分子）の構造'!N$52</f>
        <v>3812</v>
      </c>
      <c r="N42" s="182"/>
      <c r="O42" s="182"/>
      <c r="P42" s="182">
        <f>'実質公債費比率（分子）の構造'!O$52</f>
        <v>3862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171</v>
      </c>
      <c r="C44" s="182"/>
      <c r="D44" s="182"/>
      <c r="E44" s="182">
        <f>'実質公債費比率（分子）の構造'!L$50</f>
        <v>141</v>
      </c>
      <c r="F44" s="182"/>
      <c r="G44" s="182"/>
      <c r="H44" s="182">
        <f>'実質公債費比率（分子）の構造'!M$50</f>
        <v>131</v>
      </c>
      <c r="I44" s="182"/>
      <c r="J44" s="182"/>
      <c r="K44" s="182">
        <f>'実質公債費比率（分子）の構造'!N$50</f>
        <v>83</v>
      </c>
      <c r="L44" s="182"/>
      <c r="M44" s="182"/>
      <c r="N44" s="182">
        <f>'実質公債費比率（分子）の構造'!O$50</f>
        <v>60</v>
      </c>
      <c r="O44" s="182"/>
      <c r="P44" s="182"/>
    </row>
    <row r="45" spans="1:16" x14ac:dyDescent="0.15">
      <c r="A45" s="182" t="s">
        <v>65</v>
      </c>
      <c r="B45" s="182">
        <f>'実質公債費比率（分子）の構造'!K$49</f>
        <v>246</v>
      </c>
      <c r="C45" s="182"/>
      <c r="D45" s="182"/>
      <c r="E45" s="182">
        <f>'実質公債費比率（分子）の構造'!L$49</f>
        <v>245</v>
      </c>
      <c r="F45" s="182"/>
      <c r="G45" s="182"/>
      <c r="H45" s="182">
        <f>'実質公債費比率（分子）の構造'!M$49</f>
        <v>291</v>
      </c>
      <c r="I45" s="182"/>
      <c r="J45" s="182"/>
      <c r="K45" s="182">
        <f>'実質公債費比率（分子）の構造'!N$49</f>
        <v>266</v>
      </c>
      <c r="L45" s="182"/>
      <c r="M45" s="182"/>
      <c r="N45" s="182">
        <f>'実質公債費比率（分子）の構造'!O$49</f>
        <v>284</v>
      </c>
      <c r="O45" s="182"/>
      <c r="P45" s="182"/>
    </row>
    <row r="46" spans="1:16" x14ac:dyDescent="0.15">
      <c r="A46" s="182" t="s">
        <v>66</v>
      </c>
      <c r="B46" s="182">
        <f>'実質公債費比率（分子）の構造'!K$48</f>
        <v>1308</v>
      </c>
      <c r="C46" s="182"/>
      <c r="D46" s="182"/>
      <c r="E46" s="182">
        <f>'実質公債費比率（分子）の構造'!L$48</f>
        <v>1359</v>
      </c>
      <c r="F46" s="182"/>
      <c r="G46" s="182"/>
      <c r="H46" s="182">
        <f>'実質公債費比率（分子）の構造'!M$48</f>
        <v>1258</v>
      </c>
      <c r="I46" s="182"/>
      <c r="J46" s="182"/>
      <c r="K46" s="182">
        <f>'実質公債費比率（分子）の構造'!N$48</f>
        <v>1256</v>
      </c>
      <c r="L46" s="182"/>
      <c r="M46" s="182"/>
      <c r="N46" s="182">
        <f>'実質公債費比率（分子）の構造'!O$48</f>
        <v>1210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3850</v>
      </c>
      <c r="C49" s="182"/>
      <c r="D49" s="182"/>
      <c r="E49" s="182">
        <f>'実質公債費比率（分子）の構造'!L$45</f>
        <v>3924</v>
      </c>
      <c r="F49" s="182"/>
      <c r="G49" s="182"/>
      <c r="H49" s="182">
        <f>'実質公債費比率（分子）の構造'!M$45</f>
        <v>4253</v>
      </c>
      <c r="I49" s="182"/>
      <c r="J49" s="182"/>
      <c r="K49" s="182">
        <f>'実質公債費比率（分子）の構造'!N$45</f>
        <v>4352</v>
      </c>
      <c r="L49" s="182"/>
      <c r="M49" s="182"/>
      <c r="N49" s="182">
        <f>'実質公債費比率（分子）の構造'!O$45</f>
        <v>4410</v>
      </c>
      <c r="O49" s="182"/>
      <c r="P49" s="182"/>
    </row>
    <row r="50" spans="1:16" x14ac:dyDescent="0.15">
      <c r="A50" s="182" t="s">
        <v>70</v>
      </c>
      <c r="B50" s="182" t="e">
        <f>NA()</f>
        <v>#N/A</v>
      </c>
      <c r="C50" s="182">
        <f>IF(ISNUMBER('実質公債費比率（分子）の構造'!K$53),'実質公債費比率（分子）の構造'!K$53,NA())</f>
        <v>2072</v>
      </c>
      <c r="D50" s="182" t="e">
        <f>NA()</f>
        <v>#N/A</v>
      </c>
      <c r="E50" s="182" t="e">
        <f>NA()</f>
        <v>#N/A</v>
      </c>
      <c r="F50" s="182">
        <f>IF(ISNUMBER('実質公債費比率（分子）の構造'!L$53),'実質公債費比率（分子）の構造'!L$53,NA())</f>
        <v>2003</v>
      </c>
      <c r="G50" s="182" t="e">
        <f>NA()</f>
        <v>#N/A</v>
      </c>
      <c r="H50" s="182" t="e">
        <f>NA()</f>
        <v>#N/A</v>
      </c>
      <c r="I50" s="182">
        <f>IF(ISNUMBER('実質公債費比率（分子）の構造'!M$53),'実質公債費比率（分子）の構造'!M$53,NA())</f>
        <v>2045</v>
      </c>
      <c r="J50" s="182" t="e">
        <f>NA()</f>
        <v>#N/A</v>
      </c>
      <c r="K50" s="182" t="e">
        <f>NA()</f>
        <v>#N/A</v>
      </c>
      <c r="L50" s="182">
        <f>IF(ISNUMBER('実質公債費比率（分子）の構造'!N$53),'実質公債費比率（分子）の構造'!N$53,NA())</f>
        <v>2145</v>
      </c>
      <c r="M50" s="182" t="e">
        <f>NA()</f>
        <v>#N/A</v>
      </c>
      <c r="N50" s="182" t="e">
        <f>NA()</f>
        <v>#N/A</v>
      </c>
      <c r="O50" s="182">
        <f>IF(ISNUMBER('実質公債費比率（分子）の構造'!O$53),'実質公債費比率（分子）の構造'!O$53,NA())</f>
        <v>2102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47793</v>
      </c>
      <c r="E56" s="181"/>
      <c r="F56" s="181"/>
      <c r="G56" s="181">
        <f>'将来負担比率（分子）の構造'!J$52</f>
        <v>46529</v>
      </c>
      <c r="H56" s="181"/>
      <c r="I56" s="181"/>
      <c r="J56" s="181">
        <f>'将来負担比率（分子）の構造'!K$52</f>
        <v>45974</v>
      </c>
      <c r="K56" s="181"/>
      <c r="L56" s="181"/>
      <c r="M56" s="181">
        <f>'将来負担比率（分子）の構造'!L$52</f>
        <v>44110</v>
      </c>
      <c r="N56" s="181"/>
      <c r="O56" s="181"/>
      <c r="P56" s="181">
        <f>'将来負担比率（分子）の構造'!M$52</f>
        <v>42155</v>
      </c>
    </row>
    <row r="57" spans="1:16" x14ac:dyDescent="0.15">
      <c r="A57" s="181" t="s">
        <v>42</v>
      </c>
      <c r="B57" s="181"/>
      <c r="C57" s="181"/>
      <c r="D57" s="181">
        <f>'将来負担比率（分子）の構造'!I$51</f>
        <v>109</v>
      </c>
      <c r="E57" s="181"/>
      <c r="F57" s="181"/>
      <c r="G57" s="181">
        <f>'将来負担比率（分子）の構造'!J$51</f>
        <v>145</v>
      </c>
      <c r="H57" s="181"/>
      <c r="I57" s="181"/>
      <c r="J57" s="181">
        <f>'将来負担比率（分子）の構造'!K$51</f>
        <v>109</v>
      </c>
      <c r="K57" s="181"/>
      <c r="L57" s="181"/>
      <c r="M57" s="181">
        <f>'将来負担比率（分子）の構造'!L$51</f>
        <v>91</v>
      </c>
      <c r="N57" s="181"/>
      <c r="O57" s="181"/>
      <c r="P57" s="181">
        <f>'将来負担比率（分子）の構造'!M$51</f>
        <v>49</v>
      </c>
    </row>
    <row r="58" spans="1:16" x14ac:dyDescent="0.15">
      <c r="A58" s="181" t="s">
        <v>41</v>
      </c>
      <c r="B58" s="181"/>
      <c r="C58" s="181"/>
      <c r="D58" s="181">
        <f>'将来負担比率（分子）の構造'!I$50</f>
        <v>5797</v>
      </c>
      <c r="E58" s="181"/>
      <c r="F58" s="181"/>
      <c r="G58" s="181">
        <f>'将来負担比率（分子）の構造'!J$50</f>
        <v>5502</v>
      </c>
      <c r="H58" s="181"/>
      <c r="I58" s="181"/>
      <c r="J58" s="181">
        <f>'将来負担比率（分子）の構造'!K$50</f>
        <v>5950</v>
      </c>
      <c r="K58" s="181"/>
      <c r="L58" s="181"/>
      <c r="M58" s="181">
        <f>'将来負担比率（分子）の構造'!L$50</f>
        <v>7216</v>
      </c>
      <c r="N58" s="181"/>
      <c r="O58" s="181"/>
      <c r="P58" s="181">
        <f>'将来負担比率（分子）の構造'!M$50</f>
        <v>8681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86</v>
      </c>
      <c r="C61" s="181"/>
      <c r="D61" s="181"/>
      <c r="E61" s="181">
        <f>'将来負担比率（分子）の構造'!J$46</f>
        <v>19</v>
      </c>
      <c r="F61" s="181"/>
      <c r="G61" s="181"/>
      <c r="H61" s="181">
        <f>'将来負担比率（分子）の構造'!K$46</f>
        <v>1</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5346</v>
      </c>
      <c r="C62" s="181"/>
      <c r="D62" s="181"/>
      <c r="E62" s="181">
        <f>'将来負担比率（分子）の構造'!J$45</f>
        <v>5341</v>
      </c>
      <c r="F62" s="181"/>
      <c r="G62" s="181"/>
      <c r="H62" s="181">
        <f>'将来負担比率（分子）の構造'!K$45</f>
        <v>4974</v>
      </c>
      <c r="I62" s="181"/>
      <c r="J62" s="181"/>
      <c r="K62" s="181">
        <f>'将来負担比率（分子）の構造'!L$45</f>
        <v>5167</v>
      </c>
      <c r="L62" s="181"/>
      <c r="M62" s="181"/>
      <c r="N62" s="181">
        <f>'将来負担比率（分子）の構造'!M$45</f>
        <v>5016</v>
      </c>
      <c r="O62" s="181"/>
      <c r="P62" s="181"/>
    </row>
    <row r="63" spans="1:16" x14ac:dyDescent="0.15">
      <c r="A63" s="181" t="s">
        <v>34</v>
      </c>
      <c r="B63" s="181">
        <f>'将来負担比率（分子）の構造'!I$44</f>
        <v>1794</v>
      </c>
      <c r="C63" s="181"/>
      <c r="D63" s="181"/>
      <c r="E63" s="181">
        <f>'将来負担比率（分子）の構造'!J$44</f>
        <v>1563</v>
      </c>
      <c r="F63" s="181"/>
      <c r="G63" s="181"/>
      <c r="H63" s="181">
        <f>'将来負担比率（分子）の構造'!K$44</f>
        <v>1316</v>
      </c>
      <c r="I63" s="181"/>
      <c r="J63" s="181"/>
      <c r="K63" s="181">
        <f>'将来負担比率（分子）の構造'!L$44</f>
        <v>1103</v>
      </c>
      <c r="L63" s="181"/>
      <c r="M63" s="181"/>
      <c r="N63" s="181">
        <f>'将来負担比率（分子）の構造'!M$44</f>
        <v>934</v>
      </c>
      <c r="O63" s="181"/>
      <c r="P63" s="181"/>
    </row>
    <row r="64" spans="1:16" x14ac:dyDescent="0.15">
      <c r="A64" s="181" t="s">
        <v>33</v>
      </c>
      <c r="B64" s="181">
        <f>'将来負担比率（分子）の構造'!I$43</f>
        <v>18166</v>
      </c>
      <c r="C64" s="181"/>
      <c r="D64" s="181"/>
      <c r="E64" s="181">
        <f>'将来負担比率（分子）の構造'!J$43</f>
        <v>17830</v>
      </c>
      <c r="F64" s="181"/>
      <c r="G64" s="181"/>
      <c r="H64" s="181">
        <f>'将来負担比率（分子）の構造'!K$43</f>
        <v>17307</v>
      </c>
      <c r="I64" s="181"/>
      <c r="J64" s="181"/>
      <c r="K64" s="181">
        <f>'将来負担比率（分子）の構造'!L$43</f>
        <v>16525</v>
      </c>
      <c r="L64" s="181"/>
      <c r="M64" s="181"/>
      <c r="N64" s="181">
        <f>'将来負担比率（分子）の構造'!M$43</f>
        <v>16133</v>
      </c>
      <c r="O64" s="181"/>
      <c r="P64" s="181"/>
    </row>
    <row r="65" spans="1:16" x14ac:dyDescent="0.15">
      <c r="A65" s="181" t="s">
        <v>32</v>
      </c>
      <c r="B65" s="181">
        <f>'将来負担比率（分子）の構造'!I$42</f>
        <v>591</v>
      </c>
      <c r="C65" s="181"/>
      <c r="D65" s="181"/>
      <c r="E65" s="181">
        <f>'将来負担比率（分子）の構造'!J$42</f>
        <v>474</v>
      </c>
      <c r="F65" s="181"/>
      <c r="G65" s="181"/>
      <c r="H65" s="181">
        <f>'将来負担比率（分子）の構造'!K$42</f>
        <v>365</v>
      </c>
      <c r="I65" s="181"/>
      <c r="J65" s="181"/>
      <c r="K65" s="181">
        <f>'将来負担比率（分子）の構造'!L$42</f>
        <v>663</v>
      </c>
      <c r="L65" s="181"/>
      <c r="M65" s="181"/>
      <c r="N65" s="181">
        <f>'将来負担比率（分子）の構造'!M$42</f>
        <v>609</v>
      </c>
      <c r="O65" s="181"/>
      <c r="P65" s="181"/>
    </row>
    <row r="66" spans="1:16" x14ac:dyDescent="0.15">
      <c r="A66" s="181" t="s">
        <v>31</v>
      </c>
      <c r="B66" s="181">
        <f>'将来負担比率（分子）の構造'!I$41</f>
        <v>50079</v>
      </c>
      <c r="C66" s="181"/>
      <c r="D66" s="181"/>
      <c r="E66" s="181">
        <f>'将来負担比率（分子）の構造'!J$41</f>
        <v>50145</v>
      </c>
      <c r="F66" s="181"/>
      <c r="G66" s="181"/>
      <c r="H66" s="181">
        <f>'将来負担比率（分子）の構造'!K$41</f>
        <v>50265</v>
      </c>
      <c r="I66" s="181"/>
      <c r="J66" s="181"/>
      <c r="K66" s="181">
        <f>'将来負担比率（分子）の構造'!L$41</f>
        <v>48186</v>
      </c>
      <c r="L66" s="181"/>
      <c r="M66" s="181"/>
      <c r="N66" s="181">
        <f>'将来負担比率（分子）の構造'!M$41</f>
        <v>46569</v>
      </c>
      <c r="O66" s="181"/>
      <c r="P66" s="181"/>
    </row>
    <row r="67" spans="1:16" x14ac:dyDescent="0.15">
      <c r="A67" s="181" t="s">
        <v>74</v>
      </c>
      <c r="B67" s="181" t="e">
        <f>NA()</f>
        <v>#N/A</v>
      </c>
      <c r="C67" s="181">
        <f>IF(ISNUMBER('将来負担比率（分子）の構造'!I$53), IF('将来負担比率（分子）の構造'!I$53 &lt; 0, 0, '将来負担比率（分子）の構造'!I$53), NA())</f>
        <v>22362</v>
      </c>
      <c r="D67" s="181" t="e">
        <f>NA()</f>
        <v>#N/A</v>
      </c>
      <c r="E67" s="181" t="e">
        <f>NA()</f>
        <v>#N/A</v>
      </c>
      <c r="F67" s="181">
        <f>IF(ISNUMBER('将来負担比率（分子）の構造'!J$53), IF('将来負担比率（分子）の構造'!J$53 &lt; 0, 0, '将来負担比率（分子）の構造'!J$53), NA())</f>
        <v>23196</v>
      </c>
      <c r="G67" s="181" t="e">
        <f>NA()</f>
        <v>#N/A</v>
      </c>
      <c r="H67" s="181" t="e">
        <f>NA()</f>
        <v>#N/A</v>
      </c>
      <c r="I67" s="181">
        <f>IF(ISNUMBER('将来負担比率（分子）の構造'!K$53), IF('将来負担比率（分子）の構造'!K$53 &lt; 0, 0, '将来負担比率（分子）の構造'!K$53), NA())</f>
        <v>22195</v>
      </c>
      <c r="J67" s="181" t="e">
        <f>NA()</f>
        <v>#N/A</v>
      </c>
      <c r="K67" s="181" t="e">
        <f>NA()</f>
        <v>#N/A</v>
      </c>
      <c r="L67" s="181">
        <f>IF(ISNUMBER('将来負担比率（分子）の構造'!L$53), IF('将来負担比率（分子）の構造'!L$53 &lt; 0, 0, '将来負担比率（分子）の構造'!L$53), NA())</f>
        <v>20229</v>
      </c>
      <c r="M67" s="181" t="e">
        <f>NA()</f>
        <v>#N/A</v>
      </c>
      <c r="N67" s="181" t="e">
        <f>NA()</f>
        <v>#N/A</v>
      </c>
      <c r="O67" s="181">
        <f>IF(ISNUMBER('将来負担比率（分子）の構造'!M$53), IF('将来負担比率（分子）の構造'!M$53 &lt; 0, 0, '将来負担比率（分子）の構造'!M$53), NA())</f>
        <v>18376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2721</v>
      </c>
      <c r="C72" s="185">
        <f>基金残高に係る経年分析!G55</f>
        <v>2465</v>
      </c>
      <c r="D72" s="185">
        <f>基金残高に係る経年分析!H55</f>
        <v>2553</v>
      </c>
    </row>
    <row r="73" spans="1:16" x14ac:dyDescent="0.15">
      <c r="A73" s="184" t="s">
        <v>77</v>
      </c>
      <c r="B73" s="185">
        <f>基金残高に係る経年分析!F56</f>
        <v>634</v>
      </c>
      <c r="C73" s="185">
        <f>基金残高に係る経年分析!G56</f>
        <v>644</v>
      </c>
      <c r="D73" s="185">
        <f>基金残高に係る経年分析!H56</f>
        <v>718</v>
      </c>
    </row>
    <row r="74" spans="1:16" x14ac:dyDescent="0.15">
      <c r="A74" s="184" t="s">
        <v>78</v>
      </c>
      <c r="B74" s="185">
        <f>基金残高に係る経年分析!F57</f>
        <v>779</v>
      </c>
      <c r="C74" s="185">
        <f>基金残高に係る経年分析!G57</f>
        <v>2196</v>
      </c>
      <c r="D74" s="185">
        <f>基金残高に係る経年分析!H57</f>
        <v>3531</v>
      </c>
    </row>
  </sheetData>
  <sheetProtection algorithmName="SHA-512" hashValue="iMfxbyhjM7jS7fCwTu2Pzca/KCa31e88aUQqZ3wAbhBY47AJTidXMxvLHs2VQ0RDibqPbgZ0JR7VksAfziT/sA==" saltValue="2SnRQtIJB+/I1xHlw7WM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黒鳥　航平</cp:lastModifiedBy>
  <cp:lastPrinted>2022-03-09T07:18:29Z</cp:lastPrinted>
  <dcterms:created xsi:type="dcterms:W3CDTF">2022-02-02T04:45:04Z</dcterms:created>
  <dcterms:modified xsi:type="dcterms:W3CDTF">2022-09-08T07:51:57Z</dcterms:modified>
  <cp:category/>
</cp:coreProperties>
</file>