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10_企画財政部\10_企画財政課\20_財政チーム\100_財政状況・財政指標\020_財政状況資料集\2020年度（令和３年度）\3月報告分\③県修正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<sst xmlns="http://schemas.openxmlformats.org/spreadsheetml/2006/main" count="1093" uniqueCount="616">
  <si>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</si>
  <si>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</si>
  <si>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</si>
  <si>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</si>
  <si>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</si>
  <si>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</si>
  <si>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</si>
  <si>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</si>
  <si>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</si>
  <si>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</si>
  <si>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</si>
  <si>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</si>
  <si>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</si>
  <si>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</si>
  <si>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</si>
  <si>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</si>
  <si>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</si>
  <si>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</si>
  <si>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</si>
  <si>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</si>
  <si>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</si>
  <si>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</si>
  <si>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</si>
  <si>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</si>
  <si>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</si>
  <si>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</si>
  <si>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</si>
  <si>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</si>
  <si>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</si>
  <si>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</si>
  <si>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</si>
  <si>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</si>
  <si>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</si>
  <si>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</si>
  <si>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</si>
  <si>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</si>
  <si>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</si>
  <si>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</si>
  <si>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</si>
  <si>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</si>
  <si>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</si>
  <si>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</si>
  <si>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</si>
  <si>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</si>
  <si>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</si>
  <si>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</si>
  <si>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</si>
  <si>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</si>
  <si>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</si>
  <si>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</si>
  <si>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</si>
  <si>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</si>
  <si>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</si>
  <si>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</si>
  <si>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</si>
  <si>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</si>
  <si>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</si>
  <si>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</si>
  <si>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</si>
  <si>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</si>
  <si>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</si>
  <si>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</si>
  <si>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</si>
  <si>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</si>
  <si>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</si>
  <si>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</si>
  <si>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</si>
  <si>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</si>
  <si>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</si>
  <si>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</si>
  <si>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</si>
  <si>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</si>
  <si>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</si>
  <si>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</si>
  <si>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</si>
  <si>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</si>
  <si>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</si>
  <si>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</si>
  <si>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</si>
  <si>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</si>
  <si>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</si>
  <si>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</si>
  <si>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</si>
  <si>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</si>
  <si>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</si>
  <si>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</si>
  <si>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</si>
  <si>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</si>
  <si>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</si>
  <si>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</si>
  <si>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</si>
  <si>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</si>
  <si>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</si>
  <si>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</si>
  <si>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</si>
  <si>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</si>
  <si>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</si>
  <si>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</si>
  <si>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</si>
  <si>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</si>
  <si>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</si>
  <si>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</si>
  <si>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</si>
  <si>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</si>
  <si>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</si>
  <si>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</si>
  <si>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</si>
  <si>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</si>
  <si>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</si>
  <si>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</si>
  <si>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</si>
  <si>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</si>
  <si>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</si>
  <si>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</si>
  <si>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</si>
  <si>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</si>
  <si>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</si>
  <si>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</si>
  <si>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</si>
  <si>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</si>
  <si>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</si>
  <si>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</si>
  <si>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</si>
  <si>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</si>
  <si>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</si>
  <si>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</si>
  <si>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</si>
  <si>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</si>
  <si>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</si>
  <si>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</si>
  <si>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</si>
  <si>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</si>
  <si>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</si>
  <si>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</si>
  <si>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</si>
  <si>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</si>
  <si>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</si>
  <si>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</si>
  <si>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</si>
  <si>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</si>
  <si>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</si>
  <si>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</si>
  <si>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</si>
  <si>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</si>
  <si>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</si>
  <si>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</si>
  <si>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</si>
  <si>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</si>
  <si>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</si>
  <si>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</si>
  <si>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</si>
  <si>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</si>
  <si>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</si>
  <si>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</si>
  <si>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</si>
  <si>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</si>
  <si>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</si>
  <si>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</si>
  <si>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</si>
  <si>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</si>
  <si>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</si>
  <si>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</si>
  <si>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</si>
  <si>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</si>
  <si>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</si>
  <si>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</si>
  <si>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</si>
  <si>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</si>
  <si>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</si>
  <si>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</si>
  <si>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</si>
  <si>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</si>
  <si>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</si>
  <si>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</si>
  <si>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</si>
  <si>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</si>
  <si>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</si>
  <si>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</si>
  <si>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</si>
  <si>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</si>
  <si>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</si>
  <si>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</si>
  <si>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</si>
  <si>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</si>
  <si>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</si>
  <si>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</si>
  <si>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</si>
  <si>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</si>
  <si>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</si>
  <si>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</si>
  <si>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</si>
  <si>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</si>
  <si>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</si>
  <si>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</si>
  <si>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</si>
  <si>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</si>
  <si>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</si>
  <si>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</si>
  <si>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</si>
  <si>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</si>
  <si>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</si>
  <si>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</si>
  <si>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</si>
  <si>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</si>
  <si>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</si>
  <si>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</si>
  <si>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</si>
  <si>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</si>
  <si>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</si>
  <si>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</si>
  <si>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</si>
  <si>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</si>
  <si>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</si>
  <si>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</si>
  <si>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</si>
  <si>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</si>
  <si>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</si>
  <si>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</si>
  <si>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</si>
  <si>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</si>
  <si>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</si>
  <si>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</si>
  <si>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</si>
  <si>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</si>
  <si>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</si>
  <si>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</si>
  <si>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</si>
  <si>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</si>
  <si>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</si>
  <si>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</si>
  <si>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</si>
  <si>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</si>
  <si>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</si>
  <si>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</si>
  <si>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</si>
  <si>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</si>
  <si>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</si>
  <si>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</si>
  <si>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</si>
  <si>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</si>
  <si>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</si>
  <si>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</si>
  <si>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</si>
  <si>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</si>
  <si>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</si>
  <si>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</si>
  <si>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</si>
  <si>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</si>
  <si>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</si>
  <si>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</si>
  <si>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</si>
  <si>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</si>
  <si>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</si>
  <si>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</si>
  <si>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</si>
  <si>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</si>
  <si>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</si>
  <si>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</si>
  <si>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</si>
  <si>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</si>
  <si>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</si>
  <si>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</si>
  <si>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</si>
  <si>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</si>
  <si>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</si>
  <si>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</si>
  <si>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</si>
  <si>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</si>
  <si>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</si>
  <si>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</si>
  <si>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</si>
  <si>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</si>
  <si>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</si>
  <si>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</si>
  <si>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</si>
  <si>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</si>
  <si>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</si>
  <si>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</si>
  <si>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</si>
  <si>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</si>
  <si>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</si>
  <si>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</si>
  <si>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</si>
  <si>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</si>
  <si>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</si>
  <si>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</si>
  <si>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</si>
  <si>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</si>
  <si>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</si>
  <si>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</si>
  <si>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</si>
  <si>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</si>
  <si>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</si>
  <si>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</si>
  <si>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</si>
  <si>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</si>
  <si>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</si>
  <si>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</si>
  <si>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</si>
  <si>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</si>
  <si>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</si>
  <si>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</si>
  <si>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</si>
  <si>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</si>
  <si>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</si>
  <si>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</si>
  <si>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</si>
  <si>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</si>
  <si>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</si>
  <si>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</si>
  <si>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</si>
  <si>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</si>
  <si>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</si>
  <si>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</si>
  <si>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</si>
  <si>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</si>
  <si>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</si>
  <si>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</si>
  <si>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</si>
  <si>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</si>
  <si>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</si>
  <si>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</si>
  <si>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</si>
  <si>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</si>
  <si>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</si>
  <si>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</si>
  <si>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</si>
  <si>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</si>
  <si>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</si>
  <si>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</si>
  <si>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</si>
  <si>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</si>
  <si>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</si>
  <si>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</si>
  <si>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</si>
  <si>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</si>
  <si>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</si>
  <si>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</si>
  <si>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</si>
  <si>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</si>
  <si>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</si>
  <si>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</si>
  <si>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</si>
  <si>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</si>
  <si>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</si>
  <si>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</si>
  <si>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</si>
  <si>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</si>
  <si>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</si>
  <si>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</si>
  <si>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</si>
  <si>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</si>
  <si>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</si>
  <si>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</si>
  <si>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</si>
  <si>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</si>
  <si>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</si>
  <si>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</si>
  <si>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</si>
  <si>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</si>
  <si>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</si>
  <si>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</si>
  <si>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</si>
  <si>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</si>
  <si>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</si>
  <si>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</si>
  <si>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</si>
  <si>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</si>
  <si>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</si>
  <si>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</si>
  <si>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</si>
  <si>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</si>
  <si>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</si>
  <si>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</si>
  <si>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</si>
  <si>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</si>
  <si>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</si>
  <si>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</si>
  <si>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</si>
  <si>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</si>
  <si>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</si>
  <si>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</si>
  <si>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</si>
  <si>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</si>
  <si>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</si>
  <si>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</si>
  <si>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</si>
  <si>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</si>
  <si>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</si>
  <si>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</si>
  <si>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</si>
  <si>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</si>
  <si>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</si>
  <si>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</si>
  <si>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</si>
  <si>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</si>
  <si>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</si>
  <si>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</si>
  <si>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</si>
  <si>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</si>
  <si>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</si>
  <si>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</si>
  <si>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</si>
  <si>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</si>
  <si>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</si>
  <si>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</si>
  <si>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</si>
  <si>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</si>
  <si>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</si>
  <si>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</si>
  <si>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</si>
  <si>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</si>
  <si>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</si>
  <si>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</si>
  <si>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</si>
  <si>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</si>
  <si>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</si>
  <si>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</si>
  <si>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</si>
  <si>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</si>
  <si>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</si>
  <si>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</si>
  <si>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</si>
  <si>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</si>
  <si>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</si>
  <si>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</si>
  <si>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</si>
  <si>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</si>
  <si>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</si>
  <si>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</si>
  <si>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</si>
  <si>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</si>
  <si>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</si>
  <si>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</si>
  <si>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</si>
  <si>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</si>
  <si>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</si>
  <si>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</si>
  <si>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</si>
  <si>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</si>
  <si>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</si>
  <si>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</si>
  <si>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</si>
  <si>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</si>
  <si>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</si>
  <si>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</si>
  <si>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</si>
  <si>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</si>
  <si>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</si>
  <si>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</si>
  <si>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</si>
  <si>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</si>
  <si>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</si>
  <si>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</si>
  <si>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</si>
  <si>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</si>
  <si>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</si>
  <si>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</si>
  <si>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</si>
  <si>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</si>
  <si>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</si>
  <si>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</si>
  <si>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</si>
  <si>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</si>
  <si>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</si>
  <si>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</si>
  <si>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</si>
  <si>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</si>
  <si>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</si>
  <si>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</si>
  <si>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</si>
  <si>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</si>
  <si>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</si>
  <si>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</si>
  <si>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</si>
  <si>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</si>
  <si>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</si>
  <si>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</si>
  <si>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</si>
  <si>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</si>
  <si>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</si>
  <si>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</si>
  <si>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</si>
  <si>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</si>
  <si>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</si>
  <si>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</si>
  <si>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</si>
  <si>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</si>
  <si>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</si>
  <si>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</si>
  <si>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</si>
  <si>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</si>
  <si>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</si>
  <si>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</si>
  <si>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</si>
  <si>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</si>
  <si>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</si>
  <si>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</si>
  <si>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</si>
  <si>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</si>
  <si>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</si>
  <si>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</si>
  <si>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</si>
  <si>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</si>
  <si>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</si>
  <si>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</si>
  <si>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</si>
  <si>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</si>
  <si>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</si>
  <si>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</si>
  <si>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</si>
  <si>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</si>
  <si>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</si>
  <si>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</si>
  <si>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</si>
  <si>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</si>
  <si>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</si>
  <si>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</si>
  <si>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</si>
  <si>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</si>
  <si>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</si>
  <si>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</si>
  <si>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</si>
  <si>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</si>
  <si>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</si>
  <si>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</si>
  <si>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</si>
  <si>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</si>
  <si>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</si>
  <si>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</si>
  <si>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</si>
  <si>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</si>
  <si>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</si>
  <si>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</si>
  <si>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</si>
  <si>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</si>
  <si>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</si>
  <si>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</si>
  <si>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</si>
  <si>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</si>
  <si>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</si>
  <si>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</si>
  <si>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</si>
  <si>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</si>
  <si>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</si>
  <si>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</si>
  <si>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</si>
  <si>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</si>
  <si>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</si>
  <si>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</si>
  <si>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</si>
  <si>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</si>
  <si>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</si>
  <si>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</si>
  <si>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</si>
  <si>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</si>
  <si>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</si>
  <si>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</si>
  <si>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</si>
  <si>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</si>
  <si>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</si>
  <si>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</si>
  <si>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</si>
  <si>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</si>
  <si>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</si>
  <si>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</si>
  <si>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</si>
  <si>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</si>
  <si>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</si>
  <si>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3.92</t>
  </si>
  <si>
    <t>一般会計</t>
  </si>
  <si>
    <t>介護保険事業特別会計</t>
  </si>
  <si>
    <t>国民健康保険特別会計</t>
  </si>
  <si>
    <t>下水道事業会計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</si>
  <si>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</si>
  <si>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</si>
  <si>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</si>
  <si>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</si>
  <si>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</si>
  <si>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</si>
  <si>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</si>
  <si>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</si>
  <si>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</si>
  <si>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</si>
  <si>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</si>
  <si>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</si>
  <si>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</si>
  <si>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31"/>
  </si>
  <si>
    <t>燕・弥彦総合事務組合（水道事業会計）</t>
    <rPh sb="11" eb="13">
      <t>スイドウ</t>
    </rPh>
    <rPh sb="13" eb="15">
      <t>ジギョウ</t>
    </rPh>
    <phoneticPr fontId="2"/>
  </si>
  <si>
    <t>新潟県三条・燕総合グラウンド施設組合（一般会計）</t>
  </si>
  <si>
    <t>西蒲原福祉事務組合（一般会計）</t>
  </si>
  <si>
    <t>西蒲原福祉事務組合（西蒲原地区休日夜間急患センター事業特別会計）</t>
  </si>
  <si>
    <t>三条・燕・西蒲・南蒲広域養護老人ホーム施設組合（一般会計）</t>
  </si>
  <si>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</si>
  <si>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</si>
  <si>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</si>
  <si>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</si>
  <si>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</si>
  <si>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</si>
  <si>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</si>
  <si>
    <t>新潟県後期高齢者医療広域連合（後期高齢者医療特別会計）</t>
  </si>
  <si>
    <t>-</t>
    <phoneticPr fontId="2"/>
  </si>
  <si>
    <t>-</t>
    <phoneticPr fontId="2"/>
  </si>
  <si>
    <t>-</t>
    <phoneticPr fontId="2"/>
  </si>
  <si>
    <t>-</t>
    <phoneticPr fontId="2"/>
  </si>
  <si>
    <t>燕西蒲勤労者福祉サービスセンター</t>
  </si>
  <si>
    <t>吉田環境衛生公社</t>
  </si>
  <si>
    <t>県央土地開発公社</t>
  </si>
  <si>
    <t>燕三条地場産業振興センター</t>
  </si>
  <si>
    <t>▲2</t>
    <phoneticPr fontId="2"/>
  </si>
  <si>
    <t>ふるさと燕応援基金</t>
    <rPh sb="4" eb="5">
      <t>ツバメ</t>
    </rPh>
    <rPh sb="5" eb="7">
      <t>オウエン</t>
    </rPh>
    <rPh sb="7" eb="9">
      <t>キキン</t>
    </rPh>
    <phoneticPr fontId="5"/>
  </si>
  <si>
    <t>ガス事業譲渡精算金活用基金</t>
    <rPh sb="2" eb="4">
      <t>ジギョウ</t>
    </rPh>
    <rPh sb="4" eb="6">
      <t>ジョウト</t>
    </rPh>
    <rPh sb="6" eb="8">
      <t>セイサン</t>
    </rPh>
    <rPh sb="8" eb="9">
      <t>キン</t>
    </rPh>
    <rPh sb="9" eb="11">
      <t>カツヨウ</t>
    </rPh>
    <rPh sb="11" eb="13">
      <t>キキン</t>
    </rPh>
    <phoneticPr fontId="5"/>
  </si>
  <si>
    <t>子ども夢基金</t>
    <rPh sb="0" eb="1">
      <t>コ</t>
    </rPh>
    <rPh sb="3" eb="4">
      <t>ユメ</t>
    </rPh>
    <rPh sb="4" eb="6">
      <t>キキン</t>
    </rPh>
    <phoneticPr fontId="5"/>
  </si>
  <si>
    <t>仲治特別奨学基金</t>
    <rPh sb="0" eb="2">
      <t>ナカジ</t>
    </rPh>
    <rPh sb="2" eb="4">
      <t>トクベツ</t>
    </rPh>
    <rPh sb="4" eb="6">
      <t>ショウガク</t>
    </rPh>
    <rPh sb="6" eb="8">
      <t>キキン</t>
    </rPh>
    <phoneticPr fontId="5"/>
  </si>
  <si>
    <t>社会福祉事業基金</t>
    <rPh sb="0" eb="2">
      <t>シャカイ</t>
    </rPh>
    <rPh sb="2" eb="4">
      <t>フクシ</t>
    </rPh>
    <rPh sb="4" eb="6">
      <t>ジギョウ</t>
    </rPh>
    <rPh sb="6" eb="8">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</si>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</sst>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F43-4ADE-A721-29DFB9C932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55253</c:v>
                </c:pt>
                <c:pt idx="1">
                  <c:v>61527</c:v>
                </c:pt>
                <c:pt idx="2">
                  <c:v>33497</c:v>
                </c:pt>
                <c:pt idx="3">
                  <c:v>45217</c:v>
                </c:pt>
                <c:pt idx="4">
                  <c:v>49236</c:v>
                </c:pt>
              </c:numCache>
            </c:numRef>
          </c:val>
          <c:smooth val="0"/>
          <c:extLst>
            <c:ext xmlns:c16="http://schemas.microsoft.com/office/drawing/2014/chart" uri="{C3380CC4-5D6E-409C-BE32-E72D297353CC}">
              <c16:uniqueId val="{00000001-0F43-4ADE-A721-29DFB9C932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3.51</c:v>
                </c:pt>
                <c:pt idx="1">
                  <c:v>2.79</c:v>
                </c:pt>
                <c:pt idx="2">
                  <c:v>5</c:v>
                </c:pt>
                <c:pt idx="3">
                  <c:v>6.64</c:v>
                </c:pt>
                <c:pt idx="4">
                  <c:v>9.34</c:v>
                </c:pt>
              </c:numCache>
            </c:numRef>
          </c:val>
          <c:extLst>
            <c:ext xmlns:c16="http://schemas.microsoft.com/office/drawing/2014/chart" uri="{C3380CC4-5D6E-409C-BE32-E72D297353CC}">
              <c16:uniqueId val="{00000000-6E46-412A-A123-9D805D0518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12.41</c:v>
                </c:pt>
                <c:pt idx="1">
                  <c:v>13.46</c:v>
                </c:pt>
                <c:pt idx="2">
                  <c:v>12.34</c:v>
                </c:pt>
                <c:pt idx="3">
                  <c:v>12.37</c:v>
                </c:pt>
                <c:pt idx="4">
                  <c:v>15.03</c:v>
                </c:pt>
              </c:numCache>
            </c:numRef>
          </c:val>
          <c:extLst>
            <c:ext xmlns:c16="http://schemas.microsoft.com/office/drawing/2014/chart" uri="{C3380CC4-5D6E-409C-BE32-E72D297353CC}">
              <c16:uniqueId val="{00000001-6E46-412A-A123-9D805D0518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-3.92</c:v>
                </c:pt>
                <c:pt idx="1">
                  <c:v>0.6</c:v>
                </c:pt>
                <c:pt idx="2">
                  <c:v>0.89</c:v>
                </c:pt>
                <c:pt idx="3">
                  <c:v>2.2200000000000002</c:v>
                </c:pt>
                <c:pt idx="4">
                  <c:v>5.86</c:v>
                </c:pt>
              </c:numCache>
            </c:numRef>
          </c:val>
          <c:smooth val="0"/>
          <c:extLst>
            <c:ext xmlns:c16="http://schemas.microsoft.com/office/drawing/2014/chart" uri="{C3380CC4-5D6E-409C-BE32-E72D297353CC}">
              <c16:uniqueId val="{00000002-6E46-412A-A123-9D805D0518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8.32</c:v>
                </c:pt>
                <c:pt idx="2">
                  <c:v>#N/A</c:v>
                </c:pt>
                <c:pt idx="3">
                  <c:v>8.49</c:v>
                </c:pt>
                <c:pt idx="4">
                  <c:v>#N/A</c:v>
                </c:pt>
                <c:pt idx="5">
                  <c:v>0.48</c:v>
                </c:pt>
                <c:pt idx="6">
                  <c:v>0</c:v>
                </c:pt>
                <c:pt idx="7">
                  <c:v>0</c:v>
                </c:pt>
                <c:pt idx="8">
                  <c:v>0</c:v>
                </c:pt>
                <c:pt idx="9">
                  <c:v>0</c:v>
                </c:pt>
              </c:numCache>
            </c:numRef>
          </c:val>
          <c:extLst>
            <c:ext xmlns:c16="http://schemas.microsoft.com/office/drawing/2014/chart" uri="{C3380CC4-5D6E-409C-BE32-E72D297353CC}">
              <c16:uniqueId val="{00000000-8D2B-4D0E-BD9B-8866075907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B-4D0E-BD9B-8866075907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2B-4D0E-BD9B-8866075907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2B-4D0E-BD9B-88660759077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D2B-4D0E-BD9B-88660759077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0.12</c:v>
                </c:pt>
                <c:pt idx="4">
                  <c:v>#N/A</c:v>
                </c:pt>
                <c:pt idx="5">
                  <c:v>0.11</c:v>
                </c:pt>
                <c:pt idx="6">
                  <c:v>#N/A</c:v>
                </c:pt>
                <c:pt idx="7">
                  <c:v>0.11</c:v>
                </c:pt>
                <c:pt idx="8">
                  <c:v>#N/A</c:v>
                </c:pt>
                <c:pt idx="9">
                  <c:v>0.11</c:v>
                </c:pt>
              </c:numCache>
            </c:numRef>
          </c:val>
          <c:extLst>
            <c:ext xmlns:c16="http://schemas.microsoft.com/office/drawing/2014/chart" uri="{C3380CC4-5D6E-409C-BE32-E72D297353CC}">
              <c16:uniqueId val="{00000005-8D2B-4D0E-BD9B-8866075907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0.65</c:v>
                </c:pt>
                <c:pt idx="8">
                  <c:v>#N/A</c:v>
                </c:pt>
                <c:pt idx="9">
                  <c:v>0.67</c:v>
                </c:pt>
              </c:numCache>
            </c:numRef>
          </c:val>
          <c:extLst>
            <c:ext xmlns:c16="http://schemas.microsoft.com/office/drawing/2014/chart" uri="{C3380CC4-5D6E-409C-BE32-E72D297353CC}">
              <c16:uniqueId val="{00000006-8D2B-4D0E-BD9B-8866075907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2.61</c:v>
                </c:pt>
                <c:pt idx="2">
                  <c:v>#N/A</c:v>
                </c:pt>
                <c:pt idx="3">
                  <c:v>0.61</c:v>
                </c:pt>
                <c:pt idx="4">
                  <c:v>#N/A</c:v>
                </c:pt>
                <c:pt idx="5">
                  <c:v>0.41</c:v>
                </c:pt>
                <c:pt idx="6">
                  <c:v>#N/A</c:v>
                </c:pt>
                <c:pt idx="7">
                  <c:v>0.97</c:v>
                </c:pt>
                <c:pt idx="8">
                  <c:v>#N/A</c:v>
                </c:pt>
                <c:pt idx="9">
                  <c:v>0.8</c:v>
                </c:pt>
              </c:numCache>
            </c:numRef>
          </c:val>
          <c:extLst>
            <c:ext xmlns:c16="http://schemas.microsoft.com/office/drawing/2014/chart" uri="{C3380CC4-5D6E-409C-BE32-E72D297353CC}">
              <c16:uniqueId val="{00000007-8D2B-4D0E-BD9B-88660759077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1.47</c:v>
                </c:pt>
                <c:pt idx="2">
                  <c:v>#N/A</c:v>
                </c:pt>
                <c:pt idx="3">
                  <c:v>1.27</c:v>
                </c:pt>
                <c:pt idx="4">
                  <c:v>#N/A</c:v>
                </c:pt>
                <c:pt idx="5">
                  <c:v>0.84</c:v>
                </c:pt>
                <c:pt idx="6">
                  <c:v>#N/A</c:v>
                </c:pt>
                <c:pt idx="7">
                  <c:v>0.65</c:v>
                </c:pt>
                <c:pt idx="8">
                  <c:v>#N/A</c:v>
                </c:pt>
                <c:pt idx="9">
                  <c:v>1</c:v>
                </c:pt>
              </c:numCache>
            </c:numRef>
          </c:val>
          <c:extLst>
            <c:ext xmlns:c16="http://schemas.microsoft.com/office/drawing/2014/chart" uri="{C3380CC4-5D6E-409C-BE32-E72D297353CC}">
              <c16:uniqueId val="{00000008-8D2B-4D0E-BD9B-8866075907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2.79</c:v>
                </c:pt>
                <c:pt idx="4">
                  <c:v>#N/A</c:v>
                </c:pt>
                <c:pt idx="5">
                  <c:v>5</c:v>
                </c:pt>
                <c:pt idx="6">
                  <c:v>#N/A</c:v>
                </c:pt>
                <c:pt idx="7">
                  <c:v>6.63</c:v>
                </c:pt>
                <c:pt idx="8">
                  <c:v>#N/A</c:v>
                </c:pt>
                <c:pt idx="9">
                  <c:v>9.34</c:v>
                </c:pt>
              </c:numCache>
            </c:numRef>
          </c:val>
          <c:extLst>
            <c:ext xmlns:c16="http://schemas.microsoft.com/office/drawing/2014/chart" uri="{C3380CC4-5D6E-409C-BE32-E72D297353CC}">
              <c16:uniqueId val="{00000009-8D2B-4D0E-BD9B-8866075907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3666</c:v>
                </c:pt>
                <c:pt idx="5">
                  <c:v>3888</c:v>
                </c:pt>
                <c:pt idx="8">
                  <c:v>3812</c:v>
                </c:pt>
                <c:pt idx="11">
                  <c:v>3862</c:v>
                </c:pt>
                <c:pt idx="14">
                  <c:v>3863</c:v>
                </c:pt>
              </c:numCache>
            </c:numRef>
          </c:val>
          <c:extLst>
            <c:ext xmlns:c16="http://schemas.microsoft.com/office/drawing/2014/chart" uri="{C3380CC4-5D6E-409C-BE32-E72D297353CC}">
              <c16:uniqueId val="{00000000-A089-4008-A8B9-BCADCBB56E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89-4008-A8B9-BCADCBB56E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141</c:v>
                </c:pt>
                <c:pt idx="3">
                  <c:v>131</c:v>
                </c:pt>
                <c:pt idx="6">
                  <c:v>83</c:v>
                </c:pt>
                <c:pt idx="9">
                  <c:v>60</c:v>
                </c:pt>
                <c:pt idx="12">
                  <c:v>77</c:v>
                </c:pt>
              </c:numCache>
            </c:numRef>
          </c:val>
          <c:extLst>
            <c:ext xmlns:c16="http://schemas.microsoft.com/office/drawing/2014/chart" uri="{C3380CC4-5D6E-409C-BE32-E72D297353CC}">
              <c16:uniqueId val="{00000002-A089-4008-A8B9-BCADCBB56E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245</c:v>
                </c:pt>
                <c:pt idx="3">
                  <c:v>291</c:v>
                </c:pt>
                <c:pt idx="6">
                  <c:v>266</c:v>
                </c:pt>
                <c:pt idx="9">
                  <c:v>284</c:v>
                </c:pt>
                <c:pt idx="12">
                  <c:v>299</c:v>
                </c:pt>
              </c:numCache>
            </c:numRef>
          </c:val>
          <c:extLst>
            <c:ext xmlns:c16="http://schemas.microsoft.com/office/drawing/2014/chart" uri="{C3380CC4-5D6E-409C-BE32-E72D297353CC}">
              <c16:uniqueId val="{00000003-A089-4008-A8B9-BCADCBB56E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1359</c:v>
                </c:pt>
                <c:pt idx="3">
                  <c:v>1258</c:v>
                </c:pt>
                <c:pt idx="6">
                  <c:v>1256</c:v>
                </c:pt>
                <c:pt idx="9">
                  <c:v>1210</c:v>
                </c:pt>
                <c:pt idx="12">
                  <c:v>1220</c:v>
                </c:pt>
              </c:numCache>
            </c:numRef>
          </c:val>
          <c:extLst>
            <c:ext xmlns:c16="http://schemas.microsoft.com/office/drawing/2014/chart" uri="{C3380CC4-5D6E-409C-BE32-E72D297353CC}">
              <c16:uniqueId val="{00000004-A089-4008-A8B9-BCADCBB56E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89-4008-A8B9-BCADCBB56E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89-4008-A8B9-BCADCBB56E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3924</c:v>
                </c:pt>
                <c:pt idx="3">
                  <c:v>4253</c:v>
                </c:pt>
                <c:pt idx="6">
                  <c:v>4352</c:v>
                </c:pt>
                <c:pt idx="9">
                  <c:v>4410</c:v>
                </c:pt>
                <c:pt idx="12">
                  <c:v>4538</c:v>
                </c:pt>
              </c:numCache>
            </c:numRef>
          </c:val>
          <c:extLst>
            <c:ext xmlns:c16="http://schemas.microsoft.com/office/drawing/2014/chart" uri="{C3380CC4-5D6E-409C-BE32-E72D297353CC}">
              <c16:uniqueId val="{00000007-A089-4008-A8B9-BCADCBB56E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2003</c:v>
                </c:pt>
                <c:pt idx="2">
                  <c:v>#N/A</c:v>
                </c:pt>
                <c:pt idx="3">
                  <c:v>#N/A</c:v>
                </c:pt>
                <c:pt idx="4">
                  <c:v>2045</c:v>
                </c:pt>
                <c:pt idx="5">
                  <c:v>#N/A</c:v>
                </c:pt>
                <c:pt idx="6">
                  <c:v>#N/A</c:v>
                </c:pt>
                <c:pt idx="7">
                  <c:v>2145</c:v>
                </c:pt>
                <c:pt idx="8">
                  <c:v>#N/A</c:v>
                </c:pt>
                <c:pt idx="9">
                  <c:v>#N/A</c:v>
                </c:pt>
                <c:pt idx="10">
                  <c:v>2102</c:v>
                </c:pt>
                <c:pt idx="11">
                  <c:v>#N/A</c:v>
                </c:pt>
                <c:pt idx="12">
                  <c:v>#N/A</c:v>
                </c:pt>
                <c:pt idx="13">
                  <c:v>2271</c:v>
                </c:pt>
                <c:pt idx="14">
                  <c:v>#N/A</c:v>
                </c:pt>
              </c:numCache>
            </c:numRef>
          </c:val>
          <c:smooth val="0"/>
          <c:extLst>
            <c:ext xmlns:c16="http://schemas.microsoft.com/office/drawing/2014/chart" uri="{C3380CC4-5D6E-409C-BE32-E72D297353CC}">
              <c16:uniqueId val="{00000008-A089-4008-A8B9-BCADCBB56E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46529</c:v>
                </c:pt>
                <c:pt idx="5">
                  <c:v>45974</c:v>
                </c:pt>
                <c:pt idx="8">
                  <c:v>44110</c:v>
                </c:pt>
                <c:pt idx="11">
                  <c:v>42155</c:v>
                </c:pt>
                <c:pt idx="14">
                  <c:v>40999</c:v>
                </c:pt>
              </c:numCache>
            </c:numRef>
          </c:val>
          <c:extLst>
            <c:ext xmlns:c16="http://schemas.microsoft.com/office/drawing/2014/chart" uri="{C3380CC4-5D6E-409C-BE32-E72D297353CC}">
              <c16:uniqueId val="{00000000-71ED-4D21-9037-56C1E646E0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c:v>
                </c:pt>
                <c:pt idx="5">
                  <c:v>109</c:v>
                </c:pt>
                <c:pt idx="8">
                  <c:v>91</c:v>
                </c:pt>
                <c:pt idx="11">
                  <c:v>49</c:v>
                </c:pt>
                <c:pt idx="14">
                  <c:v>41</c:v>
                </c:pt>
              </c:numCache>
            </c:numRef>
          </c:val>
          <c:extLst>
            <c:ext xmlns:c16="http://schemas.microsoft.com/office/drawing/2014/chart" uri="{C3380CC4-5D6E-409C-BE32-E72D297353CC}">
              <c16:uniqueId val="{00000001-71ED-4D21-9037-56C1E646E0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5502</c:v>
                </c:pt>
                <c:pt idx="5">
                  <c:v>5950</c:v>
                </c:pt>
                <c:pt idx="8">
                  <c:v>7216</c:v>
                </c:pt>
                <c:pt idx="11">
                  <c:v>8681</c:v>
                </c:pt>
                <c:pt idx="14">
                  <c:v>9827</c:v>
                </c:pt>
              </c:numCache>
            </c:numRef>
          </c:val>
          <c:extLst>
            <c:ext xmlns:c16="http://schemas.microsoft.com/office/drawing/2014/chart" uri="{C3380CC4-5D6E-409C-BE32-E72D297353CC}">
              <c16:uniqueId val="{00000002-71ED-4D21-9037-56C1E646E0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ED-4D21-9037-56C1E646E0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ED-4D21-9037-56C1E646E0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c:v>
                </c:pt>
                <c:pt idx="3">
                  <c:v>1</c:v>
                </c:pt>
                <c:pt idx="6">
                  <c:v>0</c:v>
                </c:pt>
                <c:pt idx="9">
                  <c:v>0</c:v>
                </c:pt>
                <c:pt idx="12">
                  <c:v>0</c:v>
                </c:pt>
              </c:numCache>
            </c:numRef>
          </c:val>
          <c:extLst>
            <c:ext xmlns:c16="http://schemas.microsoft.com/office/drawing/2014/chart" uri="{C3380CC4-5D6E-409C-BE32-E72D297353CC}">
              <c16:uniqueId val="{00000005-71ED-4D21-9037-56C1E646E0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5341</c:v>
                </c:pt>
                <c:pt idx="3">
                  <c:v>4974</c:v>
                </c:pt>
                <c:pt idx="6">
                  <c:v>5167</c:v>
                </c:pt>
                <c:pt idx="9">
                  <c:v>5016</c:v>
                </c:pt>
                <c:pt idx="12">
                  <c:v>4966</c:v>
                </c:pt>
              </c:numCache>
            </c:numRef>
          </c:val>
          <c:extLst>
            <c:ext xmlns:c16="http://schemas.microsoft.com/office/drawing/2014/chart" uri="{C3380CC4-5D6E-409C-BE32-E72D297353CC}">
              <c16:uniqueId val="{00000006-71ED-4D21-9037-56C1E646E0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1563</c:v>
                </c:pt>
                <c:pt idx="3">
                  <c:v>1316</c:v>
                </c:pt>
                <c:pt idx="6">
                  <c:v>1103</c:v>
                </c:pt>
                <c:pt idx="9">
                  <c:v>934</c:v>
                </c:pt>
                <c:pt idx="12">
                  <c:v>723</c:v>
                </c:pt>
              </c:numCache>
            </c:numRef>
          </c:val>
          <c:extLst>
            <c:ext xmlns:c16="http://schemas.microsoft.com/office/drawing/2014/chart" uri="{C3380CC4-5D6E-409C-BE32-E72D297353CC}">
              <c16:uniqueId val="{00000007-71ED-4D21-9037-56C1E646E0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17830</c:v>
                </c:pt>
                <c:pt idx="3">
                  <c:v>17307</c:v>
                </c:pt>
                <c:pt idx="6">
                  <c:v>16525</c:v>
                </c:pt>
                <c:pt idx="9">
                  <c:v>16133</c:v>
                </c:pt>
                <c:pt idx="12">
                  <c:v>16060</c:v>
                </c:pt>
              </c:numCache>
            </c:numRef>
          </c:val>
          <c:extLst>
            <c:ext xmlns:c16="http://schemas.microsoft.com/office/drawing/2014/chart" uri="{C3380CC4-5D6E-409C-BE32-E72D297353CC}">
              <c16:uniqueId val="{00000008-71ED-4D21-9037-56C1E646E0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474</c:v>
                </c:pt>
                <c:pt idx="3">
                  <c:v>365</c:v>
                </c:pt>
                <c:pt idx="6">
                  <c:v>663</c:v>
                </c:pt>
                <c:pt idx="9">
                  <c:v>609</c:v>
                </c:pt>
                <c:pt idx="12">
                  <c:v>538</c:v>
                </c:pt>
              </c:numCache>
            </c:numRef>
          </c:val>
          <c:extLst>
            <c:ext xmlns:c16="http://schemas.microsoft.com/office/drawing/2014/chart" uri="{C3380CC4-5D6E-409C-BE32-E72D297353CC}">
              <c16:uniqueId val="{00000009-71ED-4D21-9037-56C1E646E0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50145</c:v>
                </c:pt>
                <c:pt idx="3">
                  <c:v>50265</c:v>
                </c:pt>
                <c:pt idx="6">
                  <c:v>48186</c:v>
                </c:pt>
                <c:pt idx="9">
                  <c:v>46569</c:v>
                </c:pt>
                <c:pt idx="12">
                  <c:v>44975</c:v>
                </c:pt>
              </c:numCache>
            </c:numRef>
          </c:val>
          <c:extLst>
            <c:ext xmlns:c16="http://schemas.microsoft.com/office/drawing/2014/chart" uri="{C3380CC4-5D6E-409C-BE32-E72D297353CC}">
              <c16:uniqueId val="{0000000A-71ED-4D21-9037-56C1E646E0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23196</c:v>
                </c:pt>
                <c:pt idx="2">
                  <c:v>#N/A</c:v>
                </c:pt>
                <c:pt idx="3">
                  <c:v>#N/A</c:v>
                </c:pt>
                <c:pt idx="4">
                  <c:v>22195</c:v>
                </c:pt>
                <c:pt idx="5">
                  <c:v>#N/A</c:v>
                </c:pt>
                <c:pt idx="6">
                  <c:v>#N/A</c:v>
                </c:pt>
                <c:pt idx="7">
                  <c:v>20229</c:v>
                </c:pt>
                <c:pt idx="8">
                  <c:v>#N/A</c:v>
                </c:pt>
                <c:pt idx="9">
                  <c:v>#N/A</c:v>
                </c:pt>
                <c:pt idx="10">
                  <c:v>18376</c:v>
                </c:pt>
                <c:pt idx="11">
                  <c:v>#N/A</c:v>
                </c:pt>
                <c:pt idx="12">
                  <c:v>#N/A</c:v>
                </c:pt>
                <c:pt idx="13">
                  <c:v>16394</c:v>
                </c:pt>
                <c:pt idx="14">
                  <c:v>#N/A</c:v>
                </c:pt>
              </c:numCache>
            </c:numRef>
          </c:val>
          <c:smooth val="0"/>
          <c:extLst>
            <c:ext xmlns:c16="http://schemas.microsoft.com/office/drawing/2014/chart" uri="{C3380CC4-5D6E-409C-BE32-E72D297353CC}">
              <c16:uniqueId val="{0000000B-71ED-4D21-9037-56C1E646E0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2465</c:v>
                </c:pt>
                <c:pt idx="1">
                  <c:v>2553</c:v>
                </c:pt>
                <c:pt idx="2">
                  <c:v>3184</c:v>
                </c:pt>
              </c:numCache>
            </c:numRef>
          </c:val>
          <c:extLst>
            <c:ext xmlns:c16="http://schemas.microsoft.com/office/drawing/2014/chart" uri="{C3380CC4-5D6E-409C-BE32-E72D297353CC}">
              <c16:uniqueId val="{00000000-8C8A-4EF8-8BDC-575549473A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644</c:v>
                </c:pt>
                <c:pt idx="1">
                  <c:v>718</c:v>
                </c:pt>
                <c:pt idx="2">
                  <c:v>815</c:v>
                </c:pt>
              </c:numCache>
            </c:numRef>
          </c:val>
          <c:extLst>
            <c:ext xmlns:c16="http://schemas.microsoft.com/office/drawing/2014/chart" uri="{C3380CC4-5D6E-409C-BE32-E72D297353CC}">
              <c16:uniqueId val="{00000001-8C8A-4EF8-8BDC-575549473A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2196</c:v>
                </c:pt>
                <c:pt idx="1">
                  <c:v>3531</c:v>
                </c:pt>
                <c:pt idx="2">
                  <c:v>3935</c:v>
                </c:pt>
              </c:numCache>
            </c:numRef>
          </c:val>
          <c:extLst>
            <c:ext xmlns:c16="http://schemas.microsoft.com/office/drawing/2014/chart" uri="{C3380CC4-5D6E-409C-BE32-E72D297353CC}">
              <c16:uniqueId val="{00000002-8C8A-4EF8-8BDC-575549473A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78,111
77,559
110.94
44,016,561
41,863,519
1,979,305
21,191,553
44,974,806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箇年平均）は、全国及び県内比較では高い水準であるが、類似団体比較ではやや低い水準となっている。経年比較では概ね横ばいでの推移となっている。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経常収支比率は、比率の分子項目である公債費などの増が比率の上昇要因となったものの、分母項目である普通交付税などの経常一般財源等の増による比率の低下要因が大きく寄与したため、前年度比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％となっている。全国平均等と比べても高い水準にあり、引き続き、行政改革推進プランに基づき経常経費の縮減等に努める。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66</xdr:row>
      <xdr:rowOff>10160</xdr:rowOff>
    </xdr:to>
    <xdr:cxnSp macro="">
      <xdr:nvCxnSpPr>
        <xdr:cNvPr id="130" name="直線コネクタ 129"/>
        <xdr:cNvCxnSpPr/>
      </xdr:nvCxnSpPr>
      <xdr:spPr>
        <a:xfrm flipV="1">
          <a:off x="4114800" y="1105560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10160</xdr:rowOff>
    </xdr:to>
    <xdr:cxnSp macro="">
      <xdr:nvCxnSpPr>
        <xdr:cNvPr id="133" name="直線コネクタ 132"/>
        <xdr:cNvCxnSpPr/>
      </xdr:nvCxnSpPr>
      <xdr:spPr>
        <a:xfrm>
          <a:off x="3225800" y="1122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85090</xdr:rowOff>
    </xdr:to>
    <xdr:cxnSp macro="">
      <xdr:nvCxnSpPr>
        <xdr:cNvPr id="136" name="直線コネクタ 135"/>
        <xdr:cNvCxnSpPr/>
      </xdr:nvCxnSpPr>
      <xdr:spPr>
        <a:xfrm>
          <a:off x="2336800" y="1108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160020</xdr:rowOff>
    </xdr:to>
    <xdr:cxnSp macro="">
      <xdr:nvCxnSpPr>
        <xdr:cNvPr id="139" name="直線コネクタ 138"/>
        <xdr:cNvCxnSpPr/>
      </xdr:nvCxnSpPr>
      <xdr:spPr>
        <a:xfrm flipV="1">
          <a:off x="1447800" y="1108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6" name="テキスト ボックス 155"/>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8" name="テキスト ボックス 157"/>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保育園の統合などにより減となった一方、物件費等は、新型コロナウイルスワクチン接種事業により増加したため、人件費・物件費等の決算額は増となっている。類似団体との乖離が増加傾向にあるのはふるさと燕応援寄附金の増加によるものである。今後とも人件費については、定員管理計画に基づく職員数の適正化に努める。物件費等については、行政改革推進プランに基づく行財政改革に取り組み、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47050</xdr:rowOff>
    </xdr:from>
    <xdr:to>
      <xdr:col>23</xdr:col>
      <xdr:colOff>133350</xdr:colOff>
      <xdr:row>84</xdr:row>
      <xdr:rowOff>61528</xdr:rowOff>
    </xdr:to>
    <xdr:cxnSp macro="">
      <xdr:nvCxnSpPr>
        <xdr:cNvPr id="191" name="直線コネクタ 190"/>
        <xdr:cNvCxnSpPr/>
      </xdr:nvCxnSpPr>
      <xdr:spPr>
        <a:xfrm>
          <a:off x="4114800" y="144488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152414</xdr:rowOff>
    </xdr:from>
    <xdr:to>
      <xdr:col>19</xdr:col>
      <xdr:colOff>133350</xdr:colOff>
      <xdr:row>84</xdr:row>
      <xdr:rowOff>47050</xdr:rowOff>
    </xdr:to>
    <xdr:cxnSp macro="">
      <xdr:nvCxnSpPr>
        <xdr:cNvPr id="194" name="直線コネクタ 193"/>
        <xdr:cNvCxnSpPr/>
      </xdr:nvCxnSpPr>
      <xdr:spPr>
        <a:xfrm>
          <a:off x="3225800" y="14211314"/>
          <a:ext cx="889000" cy="2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40953</xdr:rowOff>
    </xdr:from>
    <xdr:to>
      <xdr:col>15</xdr:col>
      <xdr:colOff>82550</xdr:colOff>
      <xdr:row>82</xdr:row>
      <xdr:rowOff>152414</xdr:rowOff>
    </xdr:to>
    <xdr:cxnSp macro="">
      <xdr:nvCxnSpPr>
        <xdr:cNvPr id="197" name="直線コネクタ 196"/>
        <xdr:cNvCxnSpPr/>
      </xdr:nvCxnSpPr>
      <xdr:spPr>
        <a:xfrm>
          <a:off x="2336800" y="14099853"/>
          <a:ext cx="8890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40953</xdr:rowOff>
    </xdr:from>
    <xdr:to>
      <xdr:col>11</xdr:col>
      <xdr:colOff>31750</xdr:colOff>
      <xdr:row>82</xdr:row>
      <xdr:rowOff>55942</xdr:rowOff>
    </xdr:to>
    <xdr:cxnSp macro="">
      <xdr:nvCxnSpPr>
        <xdr:cNvPr id="200" name="直線コネクタ 199"/>
        <xdr:cNvCxnSpPr/>
      </xdr:nvCxnSpPr>
      <xdr:spPr>
        <a:xfrm flipV="1">
          <a:off x="1447800" y="14099853"/>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10728</xdr:rowOff>
    </xdr:from>
    <xdr:to>
      <xdr:col>23</xdr:col>
      <xdr:colOff>184150</xdr:colOff>
      <xdr:row>84</xdr:row>
      <xdr:rowOff>112328</xdr:rowOff>
    </xdr:to>
    <xdr:sp macro="" textlink="">
      <xdr:nvSpPr>
        <xdr:cNvPr id="210" name="楕円 209"/>
        <xdr:cNvSpPr/>
      </xdr:nvSpPr>
      <xdr:spPr>
        <a:xfrm>
          <a:off x="4902200" y="144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154255</xdr:rowOff>
    </xdr:from>
    <xdr:ext cx="762000" cy="259045"/>
    <xdr:sp macro="" textlink="">
      <xdr:nvSpPr>
        <xdr:cNvPr id="211" name="人件費・物件費等の状況該当値テキスト"/>
        <xdr:cNvSpPr txBox="1"/>
      </xdr:nvSpPr>
      <xdr:spPr>
        <a:xfrm>
          <a:off x="5041900" y="143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167700</xdr:rowOff>
    </xdr:from>
    <xdr:to>
      <xdr:col>19</xdr:col>
      <xdr:colOff>184150</xdr:colOff>
      <xdr:row>84</xdr:row>
      <xdr:rowOff>97850</xdr:rowOff>
    </xdr:to>
    <xdr:sp macro="" textlink="">
      <xdr:nvSpPr>
        <xdr:cNvPr id="212" name="楕円 211"/>
        <xdr:cNvSpPr/>
      </xdr:nvSpPr>
      <xdr:spPr>
        <a:xfrm>
          <a:off x="4064000" y="143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82627</xdr:rowOff>
    </xdr:from>
    <xdr:ext cx="736600" cy="259045"/>
    <xdr:sp macro="" textlink="">
      <xdr:nvSpPr>
        <xdr:cNvPr id="213" name="テキスト ボックス 212"/>
        <xdr:cNvSpPr txBox="1"/>
      </xdr:nvSpPr>
      <xdr:spPr>
        <a:xfrm>
          <a:off x="3733800" y="144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101614</xdr:rowOff>
    </xdr:from>
    <xdr:to>
      <xdr:col>15</xdr:col>
      <xdr:colOff>133350</xdr:colOff>
      <xdr:row>83</xdr:row>
      <xdr:rowOff>31764</xdr:rowOff>
    </xdr:to>
    <xdr:sp macro="" textlink="">
      <xdr:nvSpPr>
        <xdr:cNvPr id="214" name="楕円 213"/>
        <xdr:cNvSpPr/>
      </xdr:nvSpPr>
      <xdr:spPr>
        <a:xfrm>
          <a:off x="3175000" y="141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16541</xdr:rowOff>
    </xdr:from>
    <xdr:ext cx="762000" cy="259045"/>
    <xdr:sp macro="" textlink="">
      <xdr:nvSpPr>
        <xdr:cNvPr id="215" name="テキスト ボックス 214"/>
        <xdr:cNvSpPr txBox="1"/>
      </xdr:nvSpPr>
      <xdr:spPr>
        <a:xfrm>
          <a:off x="2844800" y="142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161603</xdr:rowOff>
    </xdr:from>
    <xdr:to>
      <xdr:col>11</xdr:col>
      <xdr:colOff>82550</xdr:colOff>
      <xdr:row>82</xdr:row>
      <xdr:rowOff>91753</xdr:rowOff>
    </xdr:to>
    <xdr:sp macro="" textlink="">
      <xdr:nvSpPr>
        <xdr:cNvPr id="216" name="楕円 215"/>
        <xdr:cNvSpPr/>
      </xdr:nvSpPr>
      <xdr:spPr>
        <a:xfrm>
          <a:off x="2286000" y="14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101930</xdr:rowOff>
    </xdr:from>
    <xdr:ext cx="762000" cy="259045"/>
    <xdr:sp macro="" textlink="">
      <xdr:nvSpPr>
        <xdr:cNvPr id="217" name="テキスト ボックス 216"/>
        <xdr:cNvSpPr txBox="1"/>
      </xdr:nvSpPr>
      <xdr:spPr>
        <a:xfrm>
          <a:off x="1955800" y="1381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5142</xdr:rowOff>
    </xdr:from>
    <xdr:to>
      <xdr:col>7</xdr:col>
      <xdr:colOff>31750</xdr:colOff>
      <xdr:row>82</xdr:row>
      <xdr:rowOff>106742</xdr:rowOff>
    </xdr:to>
    <xdr:sp macro="" textlink="">
      <xdr:nvSpPr>
        <xdr:cNvPr id="218" name="楕円 217"/>
        <xdr:cNvSpPr/>
      </xdr:nvSpPr>
      <xdr:spPr>
        <a:xfrm>
          <a:off x="1397000" y="140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116919</xdr:rowOff>
    </xdr:from>
    <xdr:ext cx="762000" cy="259045"/>
    <xdr:sp macro="" textlink="">
      <xdr:nvSpPr>
        <xdr:cNvPr id="219" name="テキスト ボックス 218"/>
        <xdr:cNvSpPr txBox="1"/>
      </xdr:nvSpPr>
      <xdr:spPr>
        <a:xfrm>
          <a:off x="1066800" y="1383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全国市・町村及び類似団体平均を下回る状況であり、引き続き、給与・各種手当の適正化に努める。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82</xdr:row>
      <xdr:rowOff>76905</xdr:rowOff>
    </xdr:to>
    <xdr:cxnSp macro="">
      <xdr:nvCxnSpPr>
        <xdr:cNvPr id="253" name="直線コネクタ 252"/>
        <xdr:cNvCxnSpPr/>
      </xdr:nvCxnSpPr>
      <xdr:spPr>
        <a:xfrm>
          <a:off x="16179800" y="14135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90311</xdr:rowOff>
    </xdr:to>
    <xdr:cxnSp macro="">
      <xdr:nvCxnSpPr>
        <xdr:cNvPr id="256" name="直線コネクタ 255"/>
        <xdr:cNvCxnSpPr/>
      </xdr:nvCxnSpPr>
      <xdr:spPr>
        <a:xfrm flipV="1">
          <a:off x="15290800" y="1413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90311</xdr:rowOff>
    </xdr:to>
    <xdr:cxnSp macro="">
      <xdr:nvCxnSpPr>
        <xdr:cNvPr id="259" name="直線コネクタ 258"/>
        <xdr:cNvCxnSpPr/>
      </xdr:nvCxnSpPr>
      <xdr:spPr>
        <a:xfrm>
          <a:off x="14401800" y="14149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90311</xdr:rowOff>
    </xdr:to>
    <xdr:cxnSp macro="">
      <xdr:nvCxnSpPr>
        <xdr:cNvPr id="262" name="直線コネクタ 261"/>
        <xdr:cNvCxnSpPr/>
      </xdr:nvCxnSpPr>
      <xdr:spPr>
        <a:xfrm>
          <a:off x="13512800" y="14149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2" name="楕円 271"/>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3"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4" name="楕円 273"/>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75" name="テキスト ボックス 274"/>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8" name="楕円 277"/>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9" name="テキスト ボックス 278"/>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内平均を下回り、全国平均や類似団体比較でもほぼ同水準となっている。引き続き、定員管理計画に基づき、人口規模に見合った職員数としていくため、事務の効率化や民間活力の導入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167640</xdr:rowOff>
    </xdr:to>
    <xdr:cxnSp macro="">
      <xdr:nvCxnSpPr>
        <xdr:cNvPr id="316" name="直線コネクタ 315"/>
        <xdr:cNvCxnSpPr/>
      </xdr:nvCxnSpPr>
      <xdr:spPr>
        <a:xfrm>
          <a:off x="16179800" y="106140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161607</xdr:rowOff>
    </xdr:to>
    <xdr:cxnSp macro="">
      <xdr:nvCxnSpPr>
        <xdr:cNvPr id="319" name="直線コネクタ 318"/>
        <xdr:cNvCxnSpPr/>
      </xdr:nvCxnSpPr>
      <xdr:spPr>
        <a:xfrm flipV="1">
          <a:off x="15290800" y="1061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61</xdr:row>
      <xdr:rowOff>161607</xdr:rowOff>
    </xdr:to>
    <xdr:cxnSp macro="">
      <xdr:nvCxnSpPr>
        <xdr:cNvPr id="322" name="直線コネクタ 321"/>
        <xdr:cNvCxnSpPr/>
      </xdr:nvCxnSpPr>
      <xdr:spPr>
        <a:xfrm>
          <a:off x="14401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6244</xdr:rowOff>
    </xdr:to>
    <xdr:cxnSp macro="">
      <xdr:nvCxnSpPr>
        <xdr:cNvPr id="325" name="直線コネクタ 324"/>
        <xdr:cNvCxnSpPr/>
      </xdr:nvCxnSpPr>
      <xdr:spPr>
        <a:xfrm flipV="1">
          <a:off x="13512800" y="106180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5" name="楕円 334"/>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36"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37" name="楕円 336"/>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38" name="テキスト ボックス 337"/>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39" name="楕円 338"/>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0" name="テキスト ボックス 339"/>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1" name="楕円 340"/>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42" name="テキスト ボックス 341"/>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3" name="楕円 342"/>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44" name="テキスト ボックス 343"/>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ポイント悪化し、全国、県内及び類似団体の平均を上回る状況である。合併特例債の償還の進展により、令和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年度をピークに公債費は逓減する見通しであるが、新規借入を伴う建設事業を抑制する等公債費の縮減に努める。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133858</xdr:rowOff>
    </xdr:to>
    <xdr:cxnSp macro="">
      <xdr:nvCxnSpPr>
        <xdr:cNvPr id="376" name="直線コネクタ 375"/>
        <xdr:cNvCxnSpPr/>
      </xdr:nvCxnSpPr>
      <xdr:spPr>
        <a:xfrm>
          <a:off x="16179800" y="748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79" name="直線コネクタ 378"/>
        <xdr:cNvCxnSpPr/>
      </xdr:nvCxnSpPr>
      <xdr:spPr>
        <a:xfrm>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104902</xdr:rowOff>
    </xdr:to>
    <xdr:cxnSp macro="">
      <xdr:nvCxnSpPr>
        <xdr:cNvPr id="382" name="直線コネクタ 381"/>
        <xdr:cNvCxnSpPr/>
      </xdr:nvCxnSpPr>
      <xdr:spPr>
        <a:xfrm>
          <a:off x="14401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95250</xdr:rowOff>
    </xdr:to>
    <xdr:cxnSp macro="">
      <xdr:nvCxnSpPr>
        <xdr:cNvPr id="385" name="直線コネクタ 384"/>
        <xdr:cNvCxnSpPr/>
      </xdr:nvCxnSpPr>
      <xdr:spPr>
        <a:xfrm>
          <a:off x="13512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5" name="楕円 394"/>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396"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7" name="楕円 396"/>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398" name="テキスト ボックス 397"/>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399" name="楕円 398"/>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0" name="テキスト ボックス 399"/>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1" name="楕円 400"/>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2" name="テキスト ボックス 40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3" name="楕円 402"/>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4" name="テキスト ボックス 403"/>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県内及び類似団体平均を上回る状況となっている。学校をはじめとした老朽化施設の改築、大規模改修事業に対して発行した合併特例債などの市債の借入額が将来負担比率を高止まりさせる要因となっている。これは、発行可能な期間において将来にわたって必要な投資を集中的に行った結果によるもので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年度は地方債残高の減少等により将来負担額が減少したため将来負担比率は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ポイント改善した。今後も交付税措置のある優良債の活用を拡充するなど、引き続き、将来負担の適正化に努める。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103734</xdr:rowOff>
    </xdr:from>
    <xdr:to>
      <xdr:col>81</xdr:col>
      <xdr:colOff>44450</xdr:colOff>
      <xdr:row>20</xdr:row>
      <xdr:rowOff>76098</xdr:rowOff>
    </xdr:to>
    <xdr:cxnSp macro="">
      <xdr:nvCxnSpPr>
        <xdr:cNvPr id="436" name="直線コネクタ 435"/>
        <xdr:cNvCxnSpPr/>
      </xdr:nvCxnSpPr>
      <xdr:spPr>
        <a:xfrm flipV="1">
          <a:off x="16179800" y="3361284"/>
          <a:ext cx="838200" cy="1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76098</xdr:rowOff>
    </xdr:from>
    <xdr:to>
      <xdr:col>77</xdr:col>
      <xdr:colOff>44450</xdr:colOff>
      <xdr:row>21</xdr:row>
      <xdr:rowOff>57150</xdr:rowOff>
    </xdr:to>
    <xdr:cxnSp macro="">
      <xdr:nvCxnSpPr>
        <xdr:cNvPr id="439" name="直線コネクタ 438"/>
        <xdr:cNvCxnSpPr/>
      </xdr:nvCxnSpPr>
      <xdr:spPr>
        <a:xfrm flipV="1">
          <a:off x="15290800" y="3505098"/>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57150</xdr:rowOff>
    </xdr:from>
    <xdr:to>
      <xdr:col>72</xdr:col>
      <xdr:colOff>203200</xdr:colOff>
      <xdr:row>21</xdr:row>
      <xdr:rowOff>161392</xdr:rowOff>
    </xdr:to>
    <xdr:cxnSp macro="">
      <xdr:nvCxnSpPr>
        <xdr:cNvPr id="442" name="直線コネクタ 441"/>
        <xdr:cNvCxnSpPr/>
      </xdr:nvCxnSpPr>
      <xdr:spPr>
        <a:xfrm flipV="1">
          <a:off x="14401800" y="3657600"/>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161392</xdr:rowOff>
    </xdr:from>
    <xdr:to>
      <xdr:col>68</xdr:col>
      <xdr:colOff>152400</xdr:colOff>
      <xdr:row>22</xdr:row>
      <xdr:rowOff>56540</xdr:rowOff>
    </xdr:to>
    <xdr:cxnSp macro="">
      <xdr:nvCxnSpPr>
        <xdr:cNvPr id="445" name="直線コネクタ 444"/>
        <xdr:cNvCxnSpPr/>
      </xdr:nvCxnSpPr>
      <xdr:spPr>
        <a:xfrm flipV="1">
          <a:off x="13512800" y="376184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52934</xdr:rowOff>
    </xdr:from>
    <xdr:to>
      <xdr:col>81</xdr:col>
      <xdr:colOff>95250</xdr:colOff>
      <xdr:row>19</xdr:row>
      <xdr:rowOff>154534</xdr:rowOff>
    </xdr:to>
    <xdr:sp macro="" textlink="">
      <xdr:nvSpPr>
        <xdr:cNvPr id="455" name="楕円 454"/>
        <xdr:cNvSpPr/>
      </xdr:nvSpPr>
      <xdr:spPr>
        <a:xfrm>
          <a:off x="16967200" y="33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25011</xdr:rowOff>
    </xdr:from>
    <xdr:ext cx="762000" cy="259045"/>
    <xdr:sp macro="" textlink="">
      <xdr:nvSpPr>
        <xdr:cNvPr id="456" name="将来負担の状況該当値テキスト"/>
        <xdr:cNvSpPr txBox="1"/>
      </xdr:nvSpPr>
      <xdr:spPr>
        <a:xfrm>
          <a:off x="17106900" y="328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25298</xdr:rowOff>
    </xdr:from>
    <xdr:to>
      <xdr:col>77</xdr:col>
      <xdr:colOff>95250</xdr:colOff>
      <xdr:row>20</xdr:row>
      <xdr:rowOff>126898</xdr:rowOff>
    </xdr:to>
    <xdr:sp macro="" textlink="">
      <xdr:nvSpPr>
        <xdr:cNvPr id="457" name="楕円 456"/>
        <xdr:cNvSpPr/>
      </xdr:nvSpPr>
      <xdr:spPr>
        <a:xfrm>
          <a:off x="16129000" y="34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111675</xdr:rowOff>
    </xdr:from>
    <xdr:ext cx="736600" cy="259045"/>
    <xdr:sp macro="" textlink="">
      <xdr:nvSpPr>
        <xdr:cNvPr id="458" name="テキスト ボックス 457"/>
        <xdr:cNvSpPr txBox="1"/>
      </xdr:nvSpPr>
      <xdr:spPr>
        <a:xfrm>
          <a:off x="15798800" y="354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6350</xdr:rowOff>
    </xdr:from>
    <xdr:to>
      <xdr:col>73</xdr:col>
      <xdr:colOff>44450</xdr:colOff>
      <xdr:row>21</xdr:row>
      <xdr:rowOff>107950</xdr:rowOff>
    </xdr:to>
    <xdr:sp macro="" textlink="">
      <xdr:nvSpPr>
        <xdr:cNvPr id="459" name="楕円 458"/>
        <xdr:cNvSpPr/>
      </xdr:nvSpPr>
      <xdr:spPr>
        <a:xfrm>
          <a:off x="15240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92727</xdr:rowOff>
    </xdr:from>
    <xdr:ext cx="762000" cy="259045"/>
    <xdr:sp macro="" textlink="">
      <xdr:nvSpPr>
        <xdr:cNvPr id="460" name="テキスト ボックス 459"/>
        <xdr:cNvSpPr txBox="1"/>
      </xdr:nvSpPr>
      <xdr:spPr>
        <a:xfrm>
          <a:off x="14909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110592</xdr:rowOff>
    </xdr:from>
    <xdr:to>
      <xdr:col>68</xdr:col>
      <xdr:colOff>203200</xdr:colOff>
      <xdr:row>22</xdr:row>
      <xdr:rowOff>40742</xdr:rowOff>
    </xdr:to>
    <xdr:sp macro="" textlink="">
      <xdr:nvSpPr>
        <xdr:cNvPr id="461" name="楕円 460"/>
        <xdr:cNvSpPr/>
      </xdr:nvSpPr>
      <xdr:spPr>
        <a:xfrm>
          <a:off x="14351000" y="37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25519</xdr:rowOff>
    </xdr:from>
    <xdr:ext cx="762000" cy="259045"/>
    <xdr:sp macro="" textlink="">
      <xdr:nvSpPr>
        <xdr:cNvPr id="462" name="テキスト ボックス 461"/>
        <xdr:cNvSpPr txBox="1"/>
      </xdr:nvSpPr>
      <xdr:spPr>
        <a:xfrm>
          <a:off x="14020800" y="379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5740</xdr:rowOff>
    </xdr:from>
    <xdr:to>
      <xdr:col>64</xdr:col>
      <xdr:colOff>152400</xdr:colOff>
      <xdr:row>22</xdr:row>
      <xdr:rowOff>107340</xdr:rowOff>
    </xdr:to>
    <xdr:sp macro="" textlink="">
      <xdr:nvSpPr>
        <xdr:cNvPr id="463" name="楕円 462"/>
        <xdr:cNvSpPr/>
      </xdr:nvSpPr>
      <xdr:spPr>
        <a:xfrm>
          <a:off x="13462000" y="37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92117</xdr:rowOff>
    </xdr:from>
    <xdr:ext cx="762000" cy="259045"/>
    <xdr:sp macro="" textlink="">
      <xdr:nvSpPr>
        <xdr:cNvPr id="464" name="テキスト ボックス 463"/>
        <xdr:cNvSpPr txBox="1"/>
      </xdr:nvSpPr>
      <xdr:spPr>
        <a:xfrm>
          <a:off x="13131800" y="386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108858</xdr:colOff>
      <xdr:row>26</xdr:row>
      <xdr:rowOff>54429</xdr:rowOff>
    </xdr:from>
    <xdr:ext cx="9130392" cy="62592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21179" y="4653643"/>
          <a:ext cx="9130392" cy="625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　</a:t>
          </a:r>
          <a:endParaRPr kumimoji="1" lang="en-US" altLang="ja-JP" sz="1000">
            <a:solidFill>
              <a:sysClr val="windowText" lastClr="000000"/>
            </a:solidFill>
            <a:latin typeface="ＭＳ Ｐゴシック" panose="020B0600070205080204" pitchFamily="50" charset="-128"/>
            <a:ea typeface="+mn-ea"/>
          </a:endParaRPr>
        </a:p>
        <a:p>
          <a:pPr algn="l"/>
          <a:r>
            <a:rPr kumimoji="1" lang="ja-JP" altLang="en-US" sz="1000">
              <a:solidFill>
                <a:sysClr val="windowText" lastClr="00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78,111
77,559
110.94
44,016,561
41,863,519
1,979,305
21,191,553
44,974,806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全国、県内及び類似団体平均を下回っている。保育園の統合に伴う会計年度任用職員報酬の減等により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　引き続き、定員管理計画に基づき職員数及び人件費の適正化に努める。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115570</xdr:rowOff>
    </xdr:to>
    <xdr:cxnSp macro="">
      <xdr:nvCxnSpPr>
        <xdr:cNvPr id="66" name="直線コネクタ 65"/>
        <xdr:cNvCxnSpPr/>
      </xdr:nvCxnSpPr>
      <xdr:spPr>
        <a:xfrm flipV="1">
          <a:off x="3987800" y="603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115570</xdr:rowOff>
    </xdr:to>
    <xdr:cxnSp macro="">
      <xdr:nvCxnSpPr>
        <xdr:cNvPr id="69" name="直線コネクタ 68"/>
        <xdr:cNvCxnSpPr/>
      </xdr:nvCxnSpPr>
      <xdr:spPr>
        <a:xfrm>
          <a:off x="3098800" y="5910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81280</xdr:rowOff>
    </xdr:to>
    <xdr:cxnSp macro="">
      <xdr:nvCxnSpPr>
        <xdr:cNvPr id="72" name="直線コネクタ 71"/>
        <xdr:cNvCxnSpPr/>
      </xdr:nvCxnSpPr>
      <xdr:spPr>
        <a:xfrm>
          <a:off x="2209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127000</xdr:rowOff>
    </xdr:to>
    <xdr:cxnSp macro="">
      <xdr:nvCxnSpPr>
        <xdr:cNvPr id="75" name="直線コネクタ 74"/>
        <xdr:cNvCxnSpPr/>
      </xdr:nvCxnSpPr>
      <xdr:spPr>
        <a:xfrm flipV="1">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ふるさと納税の減少に伴う返礼品の減等により前年度から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ポイント減少した。全国、県内及び類似団体平均を下回っている。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引き続き行政改革推進プランに基づき行政コストの削減を図るとともに、施設の統廃合や民間活力の導入を推進し、施設管理費等の抑制に努める。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7" name="直線コネクタ 126"/>
        <xdr:cNvCxnSpPr/>
      </xdr:nvCxnSpPr>
      <xdr:spPr>
        <a:xfrm flipV="1">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43180</xdr:rowOff>
    </xdr:to>
    <xdr:cxnSp macro="">
      <xdr:nvCxnSpPr>
        <xdr:cNvPr id="130" name="直線コネクタ 129"/>
        <xdr:cNvCxnSpPr/>
      </xdr:nvCxnSpPr>
      <xdr:spPr>
        <a:xfrm flipV="1">
          <a:off x="14782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81280</xdr:rowOff>
    </xdr:to>
    <xdr:cxnSp macro="">
      <xdr:nvCxnSpPr>
        <xdr:cNvPr id="133" name="直線コネクタ 132"/>
        <xdr:cNvCxnSpPr/>
      </xdr:nvCxnSpPr>
      <xdr:spPr>
        <a:xfrm flipV="1">
          <a:off x="13893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81280</xdr:rowOff>
    </xdr:to>
    <xdr:cxnSp macro="">
      <xdr:nvCxnSpPr>
        <xdr:cNvPr id="136" name="直線コネクタ 135"/>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全国・県平均・類似団体平均を下っている。引き続き、単独事業により措置しているものについては財政状況や他市の状況を考慮し扶助費の適正化に努める。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110672</xdr:rowOff>
    </xdr:to>
    <xdr:cxnSp macro="">
      <xdr:nvCxnSpPr>
        <xdr:cNvPr id="190" name="直線コネクタ 189"/>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37193</xdr:rowOff>
    </xdr:to>
    <xdr:cxnSp macro="">
      <xdr:nvCxnSpPr>
        <xdr:cNvPr id="193" name="直線コネクタ 192"/>
        <xdr:cNvCxnSpPr/>
      </xdr:nvCxnSpPr>
      <xdr:spPr>
        <a:xfrm flipV="1">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37193</xdr:rowOff>
    </xdr:to>
    <xdr:cxnSp macro="">
      <xdr:nvCxnSpPr>
        <xdr:cNvPr id="196" name="直線コネクタ 195"/>
        <xdr:cNvCxnSpPr/>
      </xdr:nvCxnSpPr>
      <xdr:spPr>
        <a:xfrm>
          <a:off x="2209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20865</xdr:rowOff>
    </xdr:to>
    <xdr:cxnSp macro="">
      <xdr:nvCxnSpPr>
        <xdr:cNvPr id="199" name="直線コネクタ 198"/>
        <xdr:cNvCxnSpPr/>
      </xdr:nvCxnSpPr>
      <xdr:spPr>
        <a:xfrm flipV="1">
          <a:off x="1320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3" name="楕円 212"/>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4" name="テキスト ボックス 213"/>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5" name="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全国、県内及び類似団体平均と同程度であり、今後は、社会保障経費の増に連動した介護保険事業特別会計の繰出金が年々増加していくことが想定される。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18143</xdr:rowOff>
    </xdr:to>
    <xdr:cxnSp macro="">
      <xdr:nvCxnSpPr>
        <xdr:cNvPr id="253" name="直線コネクタ 252"/>
        <xdr:cNvCxnSpPr/>
      </xdr:nvCxnSpPr>
      <xdr:spPr>
        <a:xfrm flipV="1">
          <a:off x="15671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61</xdr:row>
      <xdr:rowOff>167822</xdr:rowOff>
    </xdr:to>
    <xdr:cxnSp macro="">
      <xdr:nvCxnSpPr>
        <xdr:cNvPr id="256" name="直線コネクタ 255"/>
        <xdr:cNvCxnSpPr/>
      </xdr:nvCxnSpPr>
      <xdr:spPr>
        <a:xfrm flipV="1">
          <a:off x="14782800" y="9962243"/>
          <a:ext cx="8890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135165</xdr:rowOff>
    </xdr:from>
    <xdr:to>
      <xdr:col>73</xdr:col>
      <xdr:colOff>180975</xdr:colOff>
      <xdr:row>61</xdr:row>
      <xdr:rowOff>167822</xdr:rowOff>
    </xdr:to>
    <xdr:cxnSp macro="">
      <xdr:nvCxnSpPr>
        <xdr:cNvPr id="259" name="直線コネクタ 258"/>
        <xdr:cNvCxnSpPr/>
      </xdr:nvCxnSpPr>
      <xdr:spPr>
        <a:xfrm>
          <a:off x="13893800" y="1059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135165</xdr:rowOff>
    </xdr:from>
    <xdr:to>
      <xdr:col>69</xdr:col>
      <xdr:colOff>92075</xdr:colOff>
      <xdr:row>62</xdr:row>
      <xdr:rowOff>50800</xdr:rowOff>
    </xdr:to>
    <xdr:cxnSp macro="">
      <xdr:nvCxnSpPr>
        <xdr:cNvPr id="262" name="直線コネクタ 261"/>
        <xdr:cNvCxnSpPr/>
      </xdr:nvCxnSpPr>
      <xdr:spPr>
        <a:xfrm flipV="1">
          <a:off x="13004800" y="1059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79120</xdr:rowOff>
    </xdr:from>
    <xdr:ext cx="736600" cy="259045"/>
    <xdr:sp macro="" textlink="">
      <xdr:nvSpPr>
        <xdr:cNvPr id="275" name="テキスト ボックス 274"/>
        <xdr:cNvSpPr txBox="1"/>
      </xdr:nvSpPr>
      <xdr:spPr>
        <a:xfrm>
          <a:off x="15290800" y="968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117022</xdr:rowOff>
    </xdr:from>
    <xdr:to>
      <xdr:col>74</xdr:col>
      <xdr:colOff>31750</xdr:colOff>
      <xdr:row>62</xdr:row>
      <xdr:rowOff>47172</xdr:rowOff>
    </xdr:to>
    <xdr:sp macro="" textlink="">
      <xdr:nvSpPr>
        <xdr:cNvPr id="276" name="楕円 275"/>
        <xdr:cNvSpPr/>
      </xdr:nvSpPr>
      <xdr:spPr>
        <a:xfrm>
          <a:off x="14732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31949</xdr:rowOff>
    </xdr:from>
    <xdr:ext cx="762000" cy="259045"/>
    <xdr:sp macro="" textlink="">
      <xdr:nvSpPr>
        <xdr:cNvPr id="277" name="テキスト ボックス 276"/>
        <xdr:cNvSpPr txBox="1"/>
      </xdr:nvSpPr>
      <xdr:spPr>
        <a:xfrm>
          <a:off x="14401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84365</xdr:rowOff>
    </xdr:from>
    <xdr:to>
      <xdr:col>69</xdr:col>
      <xdr:colOff>142875</xdr:colOff>
      <xdr:row>62</xdr:row>
      <xdr:rowOff>14515</xdr:rowOff>
    </xdr:to>
    <xdr:sp macro="" textlink="">
      <xdr:nvSpPr>
        <xdr:cNvPr id="278" name="楕円 277"/>
        <xdr:cNvSpPr/>
      </xdr:nvSpPr>
      <xdr:spPr>
        <a:xfrm>
          <a:off x="13843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170742</xdr:rowOff>
    </xdr:from>
    <xdr:ext cx="762000" cy="259045"/>
    <xdr:sp macro="" textlink="">
      <xdr:nvSpPr>
        <xdr:cNvPr id="279" name="テキスト ボックス 278"/>
        <xdr:cNvSpPr txBox="1"/>
      </xdr:nvSpPr>
      <xdr:spPr>
        <a:xfrm>
          <a:off x="13512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80" name="楕円 279"/>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81" name="テキスト ボックス 280"/>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特別定額給付金等の皆減等により前年度から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全国、県内及び類似団体平均を上回る状況となっている。補助費等の割合が高い要因は消防、火葬場及びごみ処理事業の共同事務を実施する燕・弥彦総合事務組合への負担金を含んでいること等が挙げ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99568</xdr:rowOff>
    </xdr:to>
    <xdr:cxnSp macro="">
      <xdr:nvCxnSpPr>
        <xdr:cNvPr id="311" name="直線コネクタ 310"/>
        <xdr:cNvCxnSpPr/>
      </xdr:nvCxnSpPr>
      <xdr:spPr>
        <a:xfrm flipV="1">
          <a:off x="15671800" y="6587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38</xdr:row>
      <xdr:rowOff>99568</xdr:rowOff>
    </xdr:to>
    <xdr:cxnSp macro="">
      <xdr:nvCxnSpPr>
        <xdr:cNvPr id="314" name="直線コネクタ 313"/>
        <xdr:cNvCxnSpPr/>
      </xdr:nvCxnSpPr>
      <xdr:spPr>
        <a:xfrm>
          <a:off x="14782800" y="63494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5842</xdr:rowOff>
    </xdr:to>
    <xdr:cxnSp macro="">
      <xdr:nvCxnSpPr>
        <xdr:cNvPr id="317" name="直線コネクタ 316"/>
        <xdr:cNvCxnSpPr/>
      </xdr:nvCxnSpPr>
      <xdr:spPr>
        <a:xfrm>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20" name="直線コネクタ 319"/>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2" name="楕円 331"/>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3" name="テキスト ボックス 332"/>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6" name="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7" name="テキスト ボックス 33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8" name="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全国平均、県平均を上回っている。合併特例債の償還の進展により、令和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年度をピークに公債費は逓減する見通しであるが、新規借入を伴う建設事業を抑制する等公債費の縮減に努める。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5842</xdr:rowOff>
    </xdr:to>
    <xdr:cxnSp macro="">
      <xdr:nvCxnSpPr>
        <xdr:cNvPr id="369" name="直線コネクタ 368"/>
        <xdr:cNvCxnSpPr/>
      </xdr:nvCxnSpPr>
      <xdr:spPr>
        <a:xfrm flipV="1">
          <a:off x="3987800" y="13532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10413</xdr:rowOff>
    </xdr:to>
    <xdr:cxnSp macro="">
      <xdr:nvCxnSpPr>
        <xdr:cNvPr id="372" name="直線コネクタ 371"/>
        <xdr:cNvCxnSpPr/>
      </xdr:nvCxnSpPr>
      <xdr:spPr>
        <a:xfrm flipV="1">
          <a:off x="3098800" y="135503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10413</xdr:rowOff>
    </xdr:to>
    <xdr:cxnSp macro="">
      <xdr:nvCxnSpPr>
        <xdr:cNvPr id="375" name="直線コネクタ 374"/>
        <xdr:cNvCxnSpPr/>
      </xdr:nvCxnSpPr>
      <xdr:spPr>
        <a:xfrm>
          <a:off x="2209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149861</xdr:rowOff>
    </xdr:to>
    <xdr:cxnSp macro="">
      <xdr:nvCxnSpPr>
        <xdr:cNvPr id="378" name="直線コネクタ 377"/>
        <xdr:cNvCxnSpPr/>
      </xdr:nvCxnSpPr>
      <xdr:spPr>
        <a:xfrm>
          <a:off x="1320800" y="134635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8" name="楕円 387"/>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9"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90" name="楕円 389"/>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91" name="テキスト ボックス 390"/>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92" name="楕円 391"/>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93" name="テキスト ボックス 392"/>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4" name="楕円 393"/>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5" name="テキスト ボックス 394"/>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6" name="楕円 395"/>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7" name="テキスト ボックス 396"/>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ポイント減少しており、全国平均、県平均及び類似団体平均を下回っている。今後も定員管理計画や行政改革推進プラン等に基づき、経常経費の抑制に努める。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99568</xdr:rowOff>
    </xdr:to>
    <xdr:cxnSp macro="">
      <xdr:nvCxnSpPr>
        <xdr:cNvPr id="428" name="直線コネクタ 427"/>
        <xdr:cNvCxnSpPr/>
      </xdr:nvCxnSpPr>
      <xdr:spPr>
        <a:xfrm flipV="1">
          <a:off x="15671800" y="130200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99568</xdr:rowOff>
    </xdr:to>
    <xdr:cxnSp macro="">
      <xdr:nvCxnSpPr>
        <xdr:cNvPr id="431" name="直線コネクタ 430"/>
        <xdr:cNvCxnSpPr/>
      </xdr:nvCxnSpPr>
      <xdr:spPr>
        <a:xfrm>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49276</xdr:rowOff>
    </xdr:to>
    <xdr:cxnSp macro="">
      <xdr:nvCxnSpPr>
        <xdr:cNvPr id="434" name="直線コネクタ 433"/>
        <xdr:cNvCxnSpPr/>
      </xdr:nvCxnSpPr>
      <xdr:spPr>
        <a:xfrm>
          <a:off x="13893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94996</xdr:rowOff>
    </xdr:to>
    <xdr:cxnSp macro="">
      <xdr:nvCxnSpPr>
        <xdr:cNvPr id="437" name="直線コネクタ 436"/>
        <xdr:cNvCxnSpPr/>
      </xdr:nvCxnSpPr>
      <xdr:spPr>
        <a:xfrm flipV="1">
          <a:off x="13004800" y="13042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7" name="楕円 446"/>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8"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9" name="楕円 44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0" name="テキスト ボックス 44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1" name="楕円 450"/>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2" name="テキスト ボックス 451"/>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3" name="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4" name="テキスト ボックス 45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5" name="楕円 454"/>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6" name="テキスト ボックス 45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78442</xdr:rowOff>
    </xdr:from>
    <xdr:to>
      <xdr:col>29</xdr:col>
      <xdr:colOff>127000</xdr:colOff>
      <xdr:row>15</xdr:row>
      <xdr:rowOff>97473</xdr:rowOff>
    </xdr:to>
    <xdr:cxnSp macro="">
      <xdr:nvCxnSpPr>
        <xdr:cNvPr id="50" name="直線コネクタ 49"/>
        <xdr:cNvCxnSpPr/>
      </xdr:nvCxnSpPr>
      <xdr:spPr bwMode="auto">
        <a:xfrm>
          <a:off x="5003800" y="2697817"/>
          <a:ext cx="6477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78442</xdr:rowOff>
    </xdr:from>
    <xdr:to>
      <xdr:col>26</xdr:col>
      <xdr:colOff>50800</xdr:colOff>
      <xdr:row>16</xdr:row>
      <xdr:rowOff>102902</xdr:rowOff>
    </xdr:to>
    <xdr:cxnSp macro="">
      <xdr:nvCxnSpPr>
        <xdr:cNvPr id="53" name="直線コネクタ 52"/>
        <xdr:cNvCxnSpPr/>
      </xdr:nvCxnSpPr>
      <xdr:spPr bwMode="auto">
        <a:xfrm flipV="1">
          <a:off x="4305300" y="2697817"/>
          <a:ext cx="698500" cy="19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95663</xdr:rowOff>
    </xdr:from>
    <xdr:to>
      <xdr:col>22</xdr:col>
      <xdr:colOff>114300</xdr:colOff>
      <xdr:row>16</xdr:row>
      <xdr:rowOff>102902</xdr:rowOff>
    </xdr:to>
    <xdr:cxnSp macro="">
      <xdr:nvCxnSpPr>
        <xdr:cNvPr id="56" name="直線コネクタ 55"/>
        <xdr:cNvCxnSpPr/>
      </xdr:nvCxnSpPr>
      <xdr:spPr bwMode="auto">
        <a:xfrm>
          <a:off x="3606800" y="2886488"/>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95663</xdr:rowOff>
    </xdr:from>
    <xdr:to>
      <xdr:col>18</xdr:col>
      <xdr:colOff>177800</xdr:colOff>
      <xdr:row>16</xdr:row>
      <xdr:rowOff>152794</xdr:rowOff>
    </xdr:to>
    <xdr:cxnSp macro="">
      <xdr:nvCxnSpPr>
        <xdr:cNvPr id="59" name="直線コネクタ 58"/>
        <xdr:cNvCxnSpPr/>
      </xdr:nvCxnSpPr>
      <xdr:spPr bwMode="auto">
        <a:xfrm flipV="1">
          <a:off x="2908300" y="2886488"/>
          <a:ext cx="6985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46673</xdr:rowOff>
    </xdr:from>
    <xdr:to>
      <xdr:col>29</xdr:col>
      <xdr:colOff>177800</xdr:colOff>
      <xdr:row>15</xdr:row>
      <xdr:rowOff>148273</xdr:rowOff>
    </xdr:to>
    <xdr:sp macro="" textlink="">
      <xdr:nvSpPr>
        <xdr:cNvPr id="69" name="楕円 68"/>
        <xdr:cNvSpPr/>
      </xdr:nvSpPr>
      <xdr:spPr bwMode="auto">
        <a:xfrm>
          <a:off x="5600700" y="266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63200</xdr:rowOff>
    </xdr:from>
    <xdr:ext cx="762000" cy="259045"/>
    <xdr:sp macro="" textlink="">
      <xdr:nvSpPr>
        <xdr:cNvPr id="70" name="人口1人当たり決算額の推移該当値テキスト130"/>
        <xdr:cNvSpPr txBox="1"/>
      </xdr:nvSpPr>
      <xdr:spPr>
        <a:xfrm>
          <a:off x="5740400" y="251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27642</xdr:rowOff>
    </xdr:from>
    <xdr:to>
      <xdr:col>26</xdr:col>
      <xdr:colOff>101600</xdr:colOff>
      <xdr:row>15</xdr:row>
      <xdr:rowOff>129242</xdr:rowOff>
    </xdr:to>
    <xdr:sp macro="" textlink="">
      <xdr:nvSpPr>
        <xdr:cNvPr id="71" name="楕円 70"/>
        <xdr:cNvSpPr/>
      </xdr:nvSpPr>
      <xdr:spPr bwMode="auto">
        <a:xfrm>
          <a:off x="4953000" y="26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139419</xdr:rowOff>
    </xdr:from>
    <xdr:ext cx="736600" cy="259045"/>
    <xdr:sp macro="" textlink="">
      <xdr:nvSpPr>
        <xdr:cNvPr id="72" name="テキスト ボックス 71"/>
        <xdr:cNvSpPr txBox="1"/>
      </xdr:nvSpPr>
      <xdr:spPr>
        <a:xfrm>
          <a:off x="4622800" y="241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52102</xdr:rowOff>
    </xdr:from>
    <xdr:to>
      <xdr:col>22</xdr:col>
      <xdr:colOff>165100</xdr:colOff>
      <xdr:row>16</xdr:row>
      <xdr:rowOff>153702</xdr:rowOff>
    </xdr:to>
    <xdr:sp macro="" textlink="">
      <xdr:nvSpPr>
        <xdr:cNvPr id="73" name="楕円 72"/>
        <xdr:cNvSpPr/>
      </xdr:nvSpPr>
      <xdr:spPr bwMode="auto">
        <a:xfrm>
          <a:off x="4254500" y="28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138479</xdr:rowOff>
    </xdr:from>
    <xdr:ext cx="762000" cy="259045"/>
    <xdr:sp macro="" textlink="">
      <xdr:nvSpPr>
        <xdr:cNvPr id="74" name="テキスト ボックス 73"/>
        <xdr:cNvSpPr txBox="1"/>
      </xdr:nvSpPr>
      <xdr:spPr>
        <a:xfrm>
          <a:off x="3924300" y="292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44863</xdr:rowOff>
    </xdr:from>
    <xdr:to>
      <xdr:col>19</xdr:col>
      <xdr:colOff>38100</xdr:colOff>
      <xdr:row>16</xdr:row>
      <xdr:rowOff>146463</xdr:rowOff>
    </xdr:to>
    <xdr:sp macro="" textlink="">
      <xdr:nvSpPr>
        <xdr:cNvPr id="75" name="楕円 74"/>
        <xdr:cNvSpPr/>
      </xdr:nvSpPr>
      <xdr:spPr bwMode="auto">
        <a:xfrm>
          <a:off x="3556000" y="283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156640</xdr:rowOff>
    </xdr:from>
    <xdr:ext cx="762000" cy="259045"/>
    <xdr:sp macro="" textlink="">
      <xdr:nvSpPr>
        <xdr:cNvPr id="76" name="テキスト ボックス 75"/>
        <xdr:cNvSpPr txBox="1"/>
      </xdr:nvSpPr>
      <xdr:spPr>
        <a:xfrm>
          <a:off x="3225800" y="26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101994</xdr:rowOff>
    </xdr:from>
    <xdr:to>
      <xdr:col>15</xdr:col>
      <xdr:colOff>101600</xdr:colOff>
      <xdr:row>17</xdr:row>
      <xdr:rowOff>32144</xdr:rowOff>
    </xdr:to>
    <xdr:sp macro="" textlink="">
      <xdr:nvSpPr>
        <xdr:cNvPr id="77" name="楕円 76"/>
        <xdr:cNvSpPr/>
      </xdr:nvSpPr>
      <xdr:spPr bwMode="auto">
        <a:xfrm>
          <a:off x="2857500" y="289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16921</xdr:rowOff>
    </xdr:from>
    <xdr:ext cx="762000" cy="259045"/>
    <xdr:sp macro="" textlink="">
      <xdr:nvSpPr>
        <xdr:cNvPr id="78" name="テキスト ボックス 77"/>
        <xdr:cNvSpPr txBox="1"/>
      </xdr:nvSpPr>
      <xdr:spPr>
        <a:xfrm>
          <a:off x="2527300" y="29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181826</xdr:rowOff>
    </xdr:from>
    <xdr:to>
      <xdr:col>29</xdr:col>
      <xdr:colOff>127000</xdr:colOff>
      <xdr:row>34</xdr:row>
      <xdr:rowOff>272352</xdr:rowOff>
    </xdr:to>
    <xdr:cxnSp macro="">
      <xdr:nvCxnSpPr>
        <xdr:cNvPr id="112" name="直線コネクタ 111"/>
        <xdr:cNvCxnSpPr/>
      </xdr:nvCxnSpPr>
      <xdr:spPr bwMode="auto">
        <a:xfrm flipV="1">
          <a:off x="5003800" y="6449276"/>
          <a:ext cx="647700" cy="9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257835</xdr:rowOff>
    </xdr:from>
    <xdr:to>
      <xdr:col>26</xdr:col>
      <xdr:colOff>50800</xdr:colOff>
      <xdr:row>34</xdr:row>
      <xdr:rowOff>272352</xdr:rowOff>
    </xdr:to>
    <xdr:cxnSp macro="">
      <xdr:nvCxnSpPr>
        <xdr:cNvPr id="115" name="直線コネクタ 114"/>
        <xdr:cNvCxnSpPr/>
      </xdr:nvCxnSpPr>
      <xdr:spPr bwMode="auto">
        <a:xfrm>
          <a:off x="4305300" y="6525285"/>
          <a:ext cx="698500" cy="1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257835</xdr:rowOff>
    </xdr:from>
    <xdr:to>
      <xdr:col>22</xdr:col>
      <xdr:colOff>114300</xdr:colOff>
      <xdr:row>34</xdr:row>
      <xdr:rowOff>313233</xdr:rowOff>
    </xdr:to>
    <xdr:cxnSp macro="">
      <xdr:nvCxnSpPr>
        <xdr:cNvPr id="118" name="直線コネクタ 117"/>
        <xdr:cNvCxnSpPr/>
      </xdr:nvCxnSpPr>
      <xdr:spPr bwMode="auto">
        <a:xfrm flipV="1">
          <a:off x="3606800" y="6525285"/>
          <a:ext cx="698500" cy="5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313233</xdr:rowOff>
    </xdr:from>
    <xdr:to>
      <xdr:col>18</xdr:col>
      <xdr:colOff>177800</xdr:colOff>
      <xdr:row>34</xdr:row>
      <xdr:rowOff>342150</xdr:rowOff>
    </xdr:to>
    <xdr:cxnSp macro="">
      <xdr:nvCxnSpPr>
        <xdr:cNvPr id="121" name="直線コネクタ 120"/>
        <xdr:cNvCxnSpPr/>
      </xdr:nvCxnSpPr>
      <xdr:spPr bwMode="auto">
        <a:xfrm flipV="1">
          <a:off x="2908300" y="6580683"/>
          <a:ext cx="6985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131026</xdr:rowOff>
    </xdr:from>
    <xdr:to>
      <xdr:col>29</xdr:col>
      <xdr:colOff>177800</xdr:colOff>
      <xdr:row>34</xdr:row>
      <xdr:rowOff>232626</xdr:rowOff>
    </xdr:to>
    <xdr:sp macro="" textlink="">
      <xdr:nvSpPr>
        <xdr:cNvPr id="131" name="楕円 130"/>
        <xdr:cNvSpPr/>
      </xdr:nvSpPr>
      <xdr:spPr bwMode="auto">
        <a:xfrm>
          <a:off x="5600700" y="639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319003</xdr:rowOff>
    </xdr:from>
    <xdr:ext cx="762000" cy="259045"/>
    <xdr:sp macro="" textlink="">
      <xdr:nvSpPr>
        <xdr:cNvPr id="132" name="人口1人当たり決算額の推移該当値テキスト445"/>
        <xdr:cNvSpPr txBox="1"/>
      </xdr:nvSpPr>
      <xdr:spPr>
        <a:xfrm>
          <a:off x="5740400" y="624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221552</xdr:rowOff>
    </xdr:from>
    <xdr:to>
      <xdr:col>26</xdr:col>
      <xdr:colOff>101600</xdr:colOff>
      <xdr:row>34</xdr:row>
      <xdr:rowOff>323152</xdr:rowOff>
    </xdr:to>
    <xdr:sp macro="" textlink="">
      <xdr:nvSpPr>
        <xdr:cNvPr id="133" name="楕円 132"/>
        <xdr:cNvSpPr/>
      </xdr:nvSpPr>
      <xdr:spPr bwMode="auto">
        <a:xfrm>
          <a:off x="4953000" y="648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333329</xdr:rowOff>
    </xdr:from>
    <xdr:ext cx="736600" cy="259045"/>
    <xdr:sp macro="" textlink="">
      <xdr:nvSpPr>
        <xdr:cNvPr id="134" name="テキスト ボックス 133"/>
        <xdr:cNvSpPr txBox="1"/>
      </xdr:nvSpPr>
      <xdr:spPr>
        <a:xfrm>
          <a:off x="4622800" y="625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207035</xdr:rowOff>
    </xdr:from>
    <xdr:to>
      <xdr:col>22</xdr:col>
      <xdr:colOff>165100</xdr:colOff>
      <xdr:row>34</xdr:row>
      <xdr:rowOff>308635</xdr:rowOff>
    </xdr:to>
    <xdr:sp macro="" textlink="">
      <xdr:nvSpPr>
        <xdr:cNvPr id="135" name="楕円 134"/>
        <xdr:cNvSpPr/>
      </xdr:nvSpPr>
      <xdr:spPr bwMode="auto">
        <a:xfrm>
          <a:off x="4254500" y="647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318812</xdr:rowOff>
    </xdr:from>
    <xdr:ext cx="762000" cy="259045"/>
    <xdr:sp macro="" textlink="">
      <xdr:nvSpPr>
        <xdr:cNvPr id="136" name="テキスト ボックス 135"/>
        <xdr:cNvSpPr txBox="1"/>
      </xdr:nvSpPr>
      <xdr:spPr>
        <a:xfrm>
          <a:off x="3924300" y="62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262433</xdr:rowOff>
    </xdr:from>
    <xdr:to>
      <xdr:col>19</xdr:col>
      <xdr:colOff>38100</xdr:colOff>
      <xdr:row>35</xdr:row>
      <xdr:rowOff>21133</xdr:rowOff>
    </xdr:to>
    <xdr:sp macro="" textlink="">
      <xdr:nvSpPr>
        <xdr:cNvPr id="137" name="楕円 136"/>
        <xdr:cNvSpPr/>
      </xdr:nvSpPr>
      <xdr:spPr bwMode="auto">
        <a:xfrm>
          <a:off x="35560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31310</xdr:rowOff>
    </xdr:from>
    <xdr:ext cx="762000" cy="259045"/>
    <xdr:sp macro="" textlink="">
      <xdr:nvSpPr>
        <xdr:cNvPr id="138" name="テキスト ボックス 137"/>
        <xdr:cNvSpPr txBox="1"/>
      </xdr:nvSpPr>
      <xdr:spPr>
        <a:xfrm>
          <a:off x="32258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291350</xdr:rowOff>
    </xdr:from>
    <xdr:to>
      <xdr:col>15</xdr:col>
      <xdr:colOff>101600</xdr:colOff>
      <xdr:row>35</xdr:row>
      <xdr:rowOff>50050</xdr:rowOff>
    </xdr:to>
    <xdr:sp macro="" textlink="">
      <xdr:nvSpPr>
        <xdr:cNvPr id="139" name="楕円 138"/>
        <xdr:cNvSpPr/>
      </xdr:nvSpPr>
      <xdr:spPr bwMode="auto">
        <a:xfrm>
          <a:off x="2857500" y="655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60228</xdr:rowOff>
    </xdr:from>
    <xdr:ext cx="762000" cy="259045"/>
    <xdr:sp macro="" textlink="">
      <xdr:nvSpPr>
        <xdr:cNvPr id="140" name="テキスト ボックス 139"/>
        <xdr:cNvSpPr txBox="1"/>
      </xdr:nvSpPr>
      <xdr:spPr>
        <a:xfrm>
          <a:off x="2527300" y="632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78,111
77,559
110.94
44,016,561
41,863,519
1,979,305
21,191,553
44,974,806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22333</xdr:rowOff>
    </xdr:from>
    <xdr:to>
      <xdr:col>24</xdr:col>
      <xdr:colOff>63500</xdr:colOff>
      <xdr:row>36</xdr:row>
      <xdr:rowOff>23724</xdr:rowOff>
    </xdr:to>
    <xdr:cxnSp macro="">
      <xdr:nvCxnSpPr>
        <xdr:cNvPr id="61" name="直線コネクタ 60"/>
        <xdr:cNvCxnSpPr/>
      </xdr:nvCxnSpPr>
      <xdr:spPr>
        <a:xfrm flipV="1">
          <a:off x="3797300" y="6194533"/>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23724</xdr:rowOff>
    </xdr:from>
    <xdr:to>
      <xdr:col>19</xdr:col>
      <xdr:colOff>177800</xdr:colOff>
      <xdr:row>37</xdr:row>
      <xdr:rowOff>117926</xdr:rowOff>
    </xdr:to>
    <xdr:cxnSp macro="">
      <xdr:nvCxnSpPr>
        <xdr:cNvPr id="64" name="直線コネクタ 63"/>
        <xdr:cNvCxnSpPr/>
      </xdr:nvCxnSpPr>
      <xdr:spPr>
        <a:xfrm flipV="1">
          <a:off x="2908300" y="6195924"/>
          <a:ext cx="889000" cy="2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101390</xdr:rowOff>
    </xdr:from>
    <xdr:to>
      <xdr:col>15</xdr:col>
      <xdr:colOff>50800</xdr:colOff>
      <xdr:row>37</xdr:row>
      <xdr:rowOff>117926</xdr:rowOff>
    </xdr:to>
    <xdr:cxnSp macro="">
      <xdr:nvCxnSpPr>
        <xdr:cNvPr id="67" name="直線コネクタ 66"/>
        <xdr:cNvCxnSpPr/>
      </xdr:nvCxnSpPr>
      <xdr:spPr>
        <a:xfrm>
          <a:off x="2019300" y="644504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101390</xdr:rowOff>
    </xdr:from>
    <xdr:to>
      <xdr:col>10</xdr:col>
      <xdr:colOff>114300</xdr:colOff>
      <xdr:row>37</xdr:row>
      <xdr:rowOff>111525</xdr:rowOff>
    </xdr:to>
    <xdr:cxnSp macro="">
      <xdr:nvCxnSpPr>
        <xdr:cNvPr id="70" name="直線コネクタ 69"/>
        <xdr:cNvCxnSpPr/>
      </xdr:nvCxnSpPr>
      <xdr:spPr>
        <a:xfrm flipV="1">
          <a:off x="1130300" y="644504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142983</xdr:rowOff>
    </xdr:from>
    <xdr:to>
      <xdr:col>24</xdr:col>
      <xdr:colOff>114300</xdr:colOff>
      <xdr:row>36</xdr:row>
      <xdr:rowOff>73133</xdr:rowOff>
    </xdr:to>
    <xdr:sp macro="" textlink="">
      <xdr:nvSpPr>
        <xdr:cNvPr id="80" name="楕円 79"/>
        <xdr:cNvSpPr/>
      </xdr:nvSpPr>
      <xdr:spPr>
        <a:xfrm>
          <a:off x="4584700" y="61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121410</xdr:rowOff>
    </xdr:from>
    <xdr:ext cx="534377" cy="259045"/>
    <xdr:sp macro="" textlink="">
      <xdr:nvSpPr>
        <xdr:cNvPr id="81" name="人件費該当値テキスト"/>
        <xdr:cNvSpPr txBox="1"/>
      </xdr:nvSpPr>
      <xdr:spPr>
        <a:xfrm>
          <a:off x="4686300" y="61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144374</xdr:rowOff>
    </xdr:from>
    <xdr:to>
      <xdr:col>20</xdr:col>
      <xdr:colOff>38100</xdr:colOff>
      <xdr:row>36</xdr:row>
      <xdr:rowOff>74524</xdr:rowOff>
    </xdr:to>
    <xdr:sp macro="" textlink="">
      <xdr:nvSpPr>
        <xdr:cNvPr id="82" name="楕円 81"/>
        <xdr:cNvSpPr/>
      </xdr:nvSpPr>
      <xdr:spPr>
        <a:xfrm>
          <a:off x="37465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65651</xdr:rowOff>
    </xdr:from>
    <xdr:ext cx="534377" cy="259045"/>
    <xdr:sp macro="" textlink="">
      <xdr:nvSpPr>
        <xdr:cNvPr id="83" name="テキスト ボックス 82"/>
        <xdr:cNvSpPr txBox="1"/>
      </xdr:nvSpPr>
      <xdr:spPr>
        <a:xfrm>
          <a:off x="3530111" y="62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67126</xdr:rowOff>
    </xdr:from>
    <xdr:to>
      <xdr:col>15</xdr:col>
      <xdr:colOff>101600</xdr:colOff>
      <xdr:row>37</xdr:row>
      <xdr:rowOff>168726</xdr:rowOff>
    </xdr:to>
    <xdr:sp macro="" textlink="">
      <xdr:nvSpPr>
        <xdr:cNvPr id="84" name="楕円 83"/>
        <xdr:cNvSpPr/>
      </xdr:nvSpPr>
      <xdr:spPr>
        <a:xfrm>
          <a:off x="2857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159853</xdr:rowOff>
    </xdr:from>
    <xdr:ext cx="534377" cy="259045"/>
    <xdr:sp macro="" textlink="">
      <xdr:nvSpPr>
        <xdr:cNvPr id="85" name="テキスト ボックス 84"/>
        <xdr:cNvSpPr txBox="1"/>
      </xdr:nvSpPr>
      <xdr:spPr>
        <a:xfrm>
          <a:off x="2641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50590</xdr:rowOff>
    </xdr:from>
    <xdr:to>
      <xdr:col>10</xdr:col>
      <xdr:colOff>165100</xdr:colOff>
      <xdr:row>37</xdr:row>
      <xdr:rowOff>152190</xdr:rowOff>
    </xdr:to>
    <xdr:sp macro="" textlink="">
      <xdr:nvSpPr>
        <xdr:cNvPr id="86" name="楕円 85"/>
        <xdr:cNvSpPr/>
      </xdr:nvSpPr>
      <xdr:spPr>
        <a:xfrm>
          <a:off x="1968500" y="63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143318</xdr:rowOff>
    </xdr:from>
    <xdr:ext cx="534377" cy="259045"/>
    <xdr:sp macro="" textlink="">
      <xdr:nvSpPr>
        <xdr:cNvPr id="87" name="テキスト ボックス 86"/>
        <xdr:cNvSpPr txBox="1"/>
      </xdr:nvSpPr>
      <xdr:spPr>
        <a:xfrm>
          <a:off x="1752111" y="64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60725</xdr:rowOff>
    </xdr:from>
    <xdr:to>
      <xdr:col>6</xdr:col>
      <xdr:colOff>38100</xdr:colOff>
      <xdr:row>37</xdr:row>
      <xdr:rowOff>162325</xdr:rowOff>
    </xdr:to>
    <xdr:sp macro="" textlink="">
      <xdr:nvSpPr>
        <xdr:cNvPr id="88" name="楕円 87"/>
        <xdr:cNvSpPr/>
      </xdr:nvSpPr>
      <xdr:spPr>
        <a:xfrm>
          <a:off x="1079500" y="64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153452</xdr:rowOff>
    </xdr:from>
    <xdr:ext cx="534377" cy="259045"/>
    <xdr:sp macro="" textlink="">
      <xdr:nvSpPr>
        <xdr:cNvPr id="89" name="テキスト ボックス 88"/>
        <xdr:cNvSpPr txBox="1"/>
      </xdr:nvSpPr>
      <xdr:spPr>
        <a:xfrm>
          <a:off x="863111" y="64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21882</xdr:rowOff>
    </xdr:from>
    <xdr:to>
      <xdr:col>24</xdr:col>
      <xdr:colOff>63500</xdr:colOff>
      <xdr:row>55</xdr:row>
      <xdr:rowOff>85344</xdr:rowOff>
    </xdr:to>
    <xdr:cxnSp macro="">
      <xdr:nvCxnSpPr>
        <xdr:cNvPr id="119" name="直線コネクタ 118"/>
        <xdr:cNvCxnSpPr/>
      </xdr:nvCxnSpPr>
      <xdr:spPr>
        <a:xfrm flipV="1">
          <a:off x="3797300" y="9451632"/>
          <a:ext cx="8382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85344</xdr:rowOff>
    </xdr:from>
    <xdr:to>
      <xdr:col>19</xdr:col>
      <xdr:colOff>177800</xdr:colOff>
      <xdr:row>55</xdr:row>
      <xdr:rowOff>138481</xdr:rowOff>
    </xdr:to>
    <xdr:cxnSp macro="">
      <xdr:nvCxnSpPr>
        <xdr:cNvPr id="122" name="直線コネクタ 121"/>
        <xdr:cNvCxnSpPr/>
      </xdr:nvCxnSpPr>
      <xdr:spPr>
        <a:xfrm flipV="1">
          <a:off x="2908300" y="9515094"/>
          <a:ext cx="889000" cy="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138481</xdr:rowOff>
    </xdr:from>
    <xdr:to>
      <xdr:col>15</xdr:col>
      <xdr:colOff>50800</xdr:colOff>
      <xdr:row>56</xdr:row>
      <xdr:rowOff>95466</xdr:rowOff>
    </xdr:to>
    <xdr:cxnSp macro="">
      <xdr:nvCxnSpPr>
        <xdr:cNvPr id="125" name="直線コネクタ 124"/>
        <xdr:cNvCxnSpPr/>
      </xdr:nvCxnSpPr>
      <xdr:spPr>
        <a:xfrm flipV="1">
          <a:off x="2019300" y="9568231"/>
          <a:ext cx="889000" cy="1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65405</xdr:rowOff>
    </xdr:from>
    <xdr:to>
      <xdr:col>10</xdr:col>
      <xdr:colOff>114300</xdr:colOff>
      <xdr:row>56</xdr:row>
      <xdr:rowOff>95466</xdr:rowOff>
    </xdr:to>
    <xdr:cxnSp macro="">
      <xdr:nvCxnSpPr>
        <xdr:cNvPr id="128" name="直線コネクタ 127"/>
        <xdr:cNvCxnSpPr/>
      </xdr:nvCxnSpPr>
      <xdr:spPr>
        <a:xfrm>
          <a:off x="1130300" y="9666605"/>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142532</xdr:rowOff>
    </xdr:from>
    <xdr:to>
      <xdr:col>24</xdr:col>
      <xdr:colOff>114300</xdr:colOff>
      <xdr:row>55</xdr:row>
      <xdr:rowOff>72682</xdr:rowOff>
    </xdr:to>
    <xdr:sp macro="" textlink="">
      <xdr:nvSpPr>
        <xdr:cNvPr id="138" name="楕円 137"/>
        <xdr:cNvSpPr/>
      </xdr:nvSpPr>
      <xdr:spPr>
        <a:xfrm>
          <a:off x="4584700" y="9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165409</xdr:rowOff>
    </xdr:from>
    <xdr:ext cx="534377" cy="259045"/>
    <xdr:sp macro="" textlink="">
      <xdr:nvSpPr>
        <xdr:cNvPr id="139" name="物件費該当値テキスト"/>
        <xdr:cNvSpPr txBox="1"/>
      </xdr:nvSpPr>
      <xdr:spPr>
        <a:xfrm>
          <a:off x="4686300" y="92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34544</xdr:rowOff>
    </xdr:from>
    <xdr:to>
      <xdr:col>20</xdr:col>
      <xdr:colOff>38100</xdr:colOff>
      <xdr:row>55</xdr:row>
      <xdr:rowOff>136144</xdr:rowOff>
    </xdr:to>
    <xdr:sp macro="" textlink="">
      <xdr:nvSpPr>
        <xdr:cNvPr id="140" name="楕円 139"/>
        <xdr:cNvSpPr/>
      </xdr:nvSpPr>
      <xdr:spPr>
        <a:xfrm>
          <a:off x="3746500" y="94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152671</xdr:rowOff>
    </xdr:from>
    <xdr:ext cx="534377" cy="259045"/>
    <xdr:sp macro="" textlink="">
      <xdr:nvSpPr>
        <xdr:cNvPr id="141" name="テキスト ボックス 140"/>
        <xdr:cNvSpPr txBox="1"/>
      </xdr:nvSpPr>
      <xdr:spPr>
        <a:xfrm>
          <a:off x="3530111" y="92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87681</xdr:rowOff>
    </xdr:from>
    <xdr:to>
      <xdr:col>15</xdr:col>
      <xdr:colOff>101600</xdr:colOff>
      <xdr:row>56</xdr:row>
      <xdr:rowOff>17831</xdr:rowOff>
    </xdr:to>
    <xdr:sp macro="" textlink="">
      <xdr:nvSpPr>
        <xdr:cNvPr id="142" name="楕円 141"/>
        <xdr:cNvSpPr/>
      </xdr:nvSpPr>
      <xdr:spPr>
        <a:xfrm>
          <a:off x="2857500" y="95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34358</xdr:rowOff>
    </xdr:from>
    <xdr:ext cx="534377" cy="259045"/>
    <xdr:sp macro="" textlink="">
      <xdr:nvSpPr>
        <xdr:cNvPr id="143" name="テキスト ボックス 142"/>
        <xdr:cNvSpPr txBox="1"/>
      </xdr:nvSpPr>
      <xdr:spPr>
        <a:xfrm>
          <a:off x="2641111" y="92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44666</xdr:rowOff>
    </xdr:from>
    <xdr:to>
      <xdr:col>10</xdr:col>
      <xdr:colOff>165100</xdr:colOff>
      <xdr:row>56</xdr:row>
      <xdr:rowOff>146266</xdr:rowOff>
    </xdr:to>
    <xdr:sp macro="" textlink="">
      <xdr:nvSpPr>
        <xdr:cNvPr id="144" name="楕円 143"/>
        <xdr:cNvSpPr/>
      </xdr:nvSpPr>
      <xdr:spPr>
        <a:xfrm>
          <a:off x="1968500" y="9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162793</xdr:rowOff>
    </xdr:from>
    <xdr:ext cx="534377" cy="259045"/>
    <xdr:sp macro="" textlink="">
      <xdr:nvSpPr>
        <xdr:cNvPr id="145" name="テキスト ボックス 144"/>
        <xdr:cNvSpPr txBox="1"/>
      </xdr:nvSpPr>
      <xdr:spPr>
        <a:xfrm>
          <a:off x="1752111" y="94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14605</xdr:rowOff>
    </xdr:from>
    <xdr:to>
      <xdr:col>6</xdr:col>
      <xdr:colOff>38100</xdr:colOff>
      <xdr:row>56</xdr:row>
      <xdr:rowOff>116205</xdr:rowOff>
    </xdr:to>
    <xdr:sp macro="" textlink="">
      <xdr:nvSpPr>
        <xdr:cNvPr id="146" name="楕円 145"/>
        <xdr:cNvSpPr/>
      </xdr:nvSpPr>
      <xdr:spPr>
        <a:xfrm>
          <a:off x="1079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132732</xdr:rowOff>
    </xdr:from>
    <xdr:ext cx="534377" cy="259045"/>
    <xdr:sp macro="" textlink="">
      <xdr:nvSpPr>
        <xdr:cNvPr id="147" name="テキスト ボックス 146"/>
        <xdr:cNvSpPr txBox="1"/>
      </xdr:nvSpPr>
      <xdr:spPr>
        <a:xfrm>
          <a:off x="863111" y="9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65939</xdr:rowOff>
    </xdr:from>
    <xdr:to>
      <xdr:col>24</xdr:col>
      <xdr:colOff>63500</xdr:colOff>
      <xdr:row>77</xdr:row>
      <xdr:rowOff>36182</xdr:rowOff>
    </xdr:to>
    <xdr:cxnSp macro="">
      <xdr:nvCxnSpPr>
        <xdr:cNvPr id="176" name="直線コネクタ 175"/>
        <xdr:cNvCxnSpPr/>
      </xdr:nvCxnSpPr>
      <xdr:spPr>
        <a:xfrm>
          <a:off x="3797300" y="13096139"/>
          <a:ext cx="838200" cy="1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65939</xdr:rowOff>
    </xdr:from>
    <xdr:to>
      <xdr:col>19</xdr:col>
      <xdr:colOff>177800</xdr:colOff>
      <xdr:row>77</xdr:row>
      <xdr:rowOff>139548</xdr:rowOff>
    </xdr:to>
    <xdr:cxnSp macro="">
      <xdr:nvCxnSpPr>
        <xdr:cNvPr id="179" name="直線コネクタ 178"/>
        <xdr:cNvCxnSpPr/>
      </xdr:nvCxnSpPr>
      <xdr:spPr>
        <a:xfrm flipV="1">
          <a:off x="2908300" y="13096139"/>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139548</xdr:rowOff>
    </xdr:from>
    <xdr:to>
      <xdr:col>15</xdr:col>
      <xdr:colOff>50800</xdr:colOff>
      <xdr:row>78</xdr:row>
      <xdr:rowOff>46317</xdr:rowOff>
    </xdr:to>
    <xdr:cxnSp macro="">
      <xdr:nvCxnSpPr>
        <xdr:cNvPr id="182" name="直線コネクタ 181"/>
        <xdr:cNvCxnSpPr/>
      </xdr:nvCxnSpPr>
      <xdr:spPr>
        <a:xfrm flipV="1">
          <a:off x="2019300" y="13341198"/>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46317</xdr:rowOff>
    </xdr:from>
    <xdr:to>
      <xdr:col>10</xdr:col>
      <xdr:colOff>114300</xdr:colOff>
      <xdr:row>78</xdr:row>
      <xdr:rowOff>53175</xdr:rowOff>
    </xdr:to>
    <xdr:cxnSp macro="">
      <xdr:nvCxnSpPr>
        <xdr:cNvPr id="185" name="直線コネクタ 184"/>
        <xdr:cNvCxnSpPr/>
      </xdr:nvCxnSpPr>
      <xdr:spPr>
        <a:xfrm flipV="1">
          <a:off x="1130300" y="1341941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156832</xdr:rowOff>
    </xdr:from>
    <xdr:to>
      <xdr:col>24</xdr:col>
      <xdr:colOff>114300</xdr:colOff>
      <xdr:row>77</xdr:row>
      <xdr:rowOff>86982</xdr:rowOff>
    </xdr:to>
    <xdr:sp macro="" textlink="">
      <xdr:nvSpPr>
        <xdr:cNvPr id="195" name="楕円 194"/>
        <xdr:cNvSpPr/>
      </xdr:nvSpPr>
      <xdr:spPr>
        <a:xfrm>
          <a:off x="4584700" y="131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8259</xdr:rowOff>
    </xdr:from>
    <xdr:ext cx="469744" cy="259045"/>
    <xdr:sp macro="" textlink="">
      <xdr:nvSpPr>
        <xdr:cNvPr id="196" name="維持補修費該当値テキスト"/>
        <xdr:cNvSpPr txBox="1"/>
      </xdr:nvSpPr>
      <xdr:spPr>
        <a:xfrm>
          <a:off x="4686300" y="130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15139</xdr:rowOff>
    </xdr:from>
    <xdr:to>
      <xdr:col>20</xdr:col>
      <xdr:colOff>38100</xdr:colOff>
      <xdr:row>76</xdr:row>
      <xdr:rowOff>116739</xdr:rowOff>
    </xdr:to>
    <xdr:sp macro="" textlink="">
      <xdr:nvSpPr>
        <xdr:cNvPr id="197" name="楕円 196"/>
        <xdr:cNvSpPr/>
      </xdr:nvSpPr>
      <xdr:spPr>
        <a:xfrm>
          <a:off x="3746500" y="130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133266</xdr:rowOff>
    </xdr:from>
    <xdr:ext cx="534377" cy="259045"/>
    <xdr:sp macro="" textlink="">
      <xdr:nvSpPr>
        <xdr:cNvPr id="198" name="テキスト ボックス 197"/>
        <xdr:cNvSpPr txBox="1"/>
      </xdr:nvSpPr>
      <xdr:spPr>
        <a:xfrm>
          <a:off x="3530111" y="128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88748</xdr:rowOff>
    </xdr:from>
    <xdr:to>
      <xdr:col>15</xdr:col>
      <xdr:colOff>101600</xdr:colOff>
      <xdr:row>78</xdr:row>
      <xdr:rowOff>18898</xdr:rowOff>
    </xdr:to>
    <xdr:sp macro="" textlink="">
      <xdr:nvSpPr>
        <xdr:cNvPr id="199" name="楕円 198"/>
        <xdr:cNvSpPr/>
      </xdr:nvSpPr>
      <xdr:spPr>
        <a:xfrm>
          <a:off x="2857500" y="132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35425</xdr:rowOff>
    </xdr:from>
    <xdr:ext cx="469744" cy="259045"/>
    <xdr:sp macro="" textlink="">
      <xdr:nvSpPr>
        <xdr:cNvPr id="200" name="テキスト ボックス 199"/>
        <xdr:cNvSpPr txBox="1"/>
      </xdr:nvSpPr>
      <xdr:spPr>
        <a:xfrm>
          <a:off x="2673428" y="130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166967</xdr:rowOff>
    </xdr:from>
    <xdr:to>
      <xdr:col>10</xdr:col>
      <xdr:colOff>165100</xdr:colOff>
      <xdr:row>78</xdr:row>
      <xdr:rowOff>97117</xdr:rowOff>
    </xdr:to>
    <xdr:sp macro="" textlink="">
      <xdr:nvSpPr>
        <xdr:cNvPr id="201" name="楕円 200"/>
        <xdr:cNvSpPr/>
      </xdr:nvSpPr>
      <xdr:spPr>
        <a:xfrm>
          <a:off x="1968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113644</xdr:rowOff>
    </xdr:from>
    <xdr:ext cx="469744" cy="259045"/>
    <xdr:sp macro="" textlink="">
      <xdr:nvSpPr>
        <xdr:cNvPr id="202" name="テキスト ボックス 201"/>
        <xdr:cNvSpPr txBox="1"/>
      </xdr:nvSpPr>
      <xdr:spPr>
        <a:xfrm>
          <a:off x="1784428" y="131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2375</xdr:rowOff>
    </xdr:from>
    <xdr:to>
      <xdr:col>6</xdr:col>
      <xdr:colOff>38100</xdr:colOff>
      <xdr:row>78</xdr:row>
      <xdr:rowOff>103975</xdr:rowOff>
    </xdr:to>
    <xdr:sp macro="" textlink="">
      <xdr:nvSpPr>
        <xdr:cNvPr id="203" name="楕円 202"/>
        <xdr:cNvSpPr/>
      </xdr:nvSpPr>
      <xdr:spPr>
        <a:xfrm>
          <a:off x="1079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95102</xdr:rowOff>
    </xdr:from>
    <xdr:ext cx="469744" cy="259045"/>
    <xdr:sp macro="" textlink="">
      <xdr:nvSpPr>
        <xdr:cNvPr id="204" name="テキスト ボックス 203"/>
        <xdr:cNvSpPr txBox="1"/>
      </xdr:nvSpPr>
      <xdr:spPr>
        <a:xfrm>
          <a:off x="895428" y="1346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6845</xdr:rowOff>
    </xdr:from>
    <xdr:to>
      <xdr:col>24</xdr:col>
      <xdr:colOff>63500</xdr:colOff>
      <xdr:row>98</xdr:row>
      <xdr:rowOff>122010</xdr:rowOff>
    </xdr:to>
    <xdr:cxnSp macro="">
      <xdr:nvCxnSpPr>
        <xdr:cNvPr id="234" name="直線コネクタ 233"/>
        <xdr:cNvCxnSpPr/>
      </xdr:nvCxnSpPr>
      <xdr:spPr>
        <a:xfrm flipV="1">
          <a:off x="3797300" y="16637495"/>
          <a:ext cx="838200" cy="2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72225</xdr:rowOff>
    </xdr:from>
    <xdr:to>
      <xdr:col>19</xdr:col>
      <xdr:colOff>177800</xdr:colOff>
      <xdr:row>98</xdr:row>
      <xdr:rowOff>122010</xdr:rowOff>
    </xdr:to>
    <xdr:cxnSp macro="">
      <xdr:nvCxnSpPr>
        <xdr:cNvPr id="237" name="直線コネクタ 236"/>
        <xdr:cNvCxnSpPr/>
      </xdr:nvCxnSpPr>
      <xdr:spPr>
        <a:xfrm>
          <a:off x="2908300" y="16874325"/>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72225</xdr:rowOff>
    </xdr:from>
    <xdr:to>
      <xdr:col>15</xdr:col>
      <xdr:colOff>50800</xdr:colOff>
      <xdr:row>98</xdr:row>
      <xdr:rowOff>131787</xdr:rowOff>
    </xdr:to>
    <xdr:cxnSp macro="">
      <xdr:nvCxnSpPr>
        <xdr:cNvPr id="240" name="直線コネクタ 239"/>
        <xdr:cNvCxnSpPr/>
      </xdr:nvCxnSpPr>
      <xdr:spPr>
        <a:xfrm flipV="1">
          <a:off x="2019300" y="16874325"/>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95492</xdr:rowOff>
    </xdr:from>
    <xdr:to>
      <xdr:col>10</xdr:col>
      <xdr:colOff>114300</xdr:colOff>
      <xdr:row>98</xdr:row>
      <xdr:rowOff>131787</xdr:rowOff>
    </xdr:to>
    <xdr:cxnSp macro="">
      <xdr:nvCxnSpPr>
        <xdr:cNvPr id="243" name="直線コネクタ 242"/>
        <xdr:cNvCxnSpPr/>
      </xdr:nvCxnSpPr>
      <xdr:spPr>
        <a:xfrm>
          <a:off x="1130300" y="16897592"/>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127495</xdr:rowOff>
    </xdr:from>
    <xdr:to>
      <xdr:col>24</xdr:col>
      <xdr:colOff>114300</xdr:colOff>
      <xdr:row>97</xdr:row>
      <xdr:rowOff>57645</xdr:rowOff>
    </xdr:to>
    <xdr:sp macro="" textlink="">
      <xdr:nvSpPr>
        <xdr:cNvPr id="253" name="楕円 252"/>
        <xdr:cNvSpPr/>
      </xdr:nvSpPr>
      <xdr:spPr>
        <a:xfrm>
          <a:off x="4584700" y="1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42422</xdr:rowOff>
    </xdr:from>
    <xdr:ext cx="534377" cy="259045"/>
    <xdr:sp macro="" textlink="">
      <xdr:nvSpPr>
        <xdr:cNvPr id="254" name="扶助費該当値テキスト"/>
        <xdr:cNvSpPr txBox="1"/>
      </xdr:nvSpPr>
      <xdr:spPr>
        <a:xfrm>
          <a:off x="4686300" y="165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71210</xdr:rowOff>
    </xdr:from>
    <xdr:to>
      <xdr:col>20</xdr:col>
      <xdr:colOff>38100</xdr:colOff>
      <xdr:row>99</xdr:row>
      <xdr:rowOff>1360</xdr:rowOff>
    </xdr:to>
    <xdr:sp macro="" textlink="">
      <xdr:nvSpPr>
        <xdr:cNvPr id="255" name="楕円 254"/>
        <xdr:cNvSpPr/>
      </xdr:nvSpPr>
      <xdr:spPr>
        <a:xfrm>
          <a:off x="3746500" y="16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163937</xdr:rowOff>
    </xdr:from>
    <xdr:ext cx="534377" cy="259045"/>
    <xdr:sp macro="" textlink="">
      <xdr:nvSpPr>
        <xdr:cNvPr id="256" name="テキスト ボックス 255"/>
        <xdr:cNvSpPr txBox="1"/>
      </xdr:nvSpPr>
      <xdr:spPr>
        <a:xfrm>
          <a:off x="3530111" y="169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21425</xdr:rowOff>
    </xdr:from>
    <xdr:to>
      <xdr:col>15</xdr:col>
      <xdr:colOff>101600</xdr:colOff>
      <xdr:row>98</xdr:row>
      <xdr:rowOff>123025</xdr:rowOff>
    </xdr:to>
    <xdr:sp macro="" textlink="">
      <xdr:nvSpPr>
        <xdr:cNvPr id="257" name="楕円 256"/>
        <xdr:cNvSpPr/>
      </xdr:nvSpPr>
      <xdr:spPr>
        <a:xfrm>
          <a:off x="2857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114152</xdr:rowOff>
    </xdr:from>
    <xdr:ext cx="534377" cy="259045"/>
    <xdr:sp macro="" textlink="">
      <xdr:nvSpPr>
        <xdr:cNvPr id="258" name="テキスト ボックス 257"/>
        <xdr:cNvSpPr txBox="1"/>
      </xdr:nvSpPr>
      <xdr:spPr>
        <a:xfrm>
          <a:off x="2641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80987</xdr:rowOff>
    </xdr:from>
    <xdr:to>
      <xdr:col>10</xdr:col>
      <xdr:colOff>165100</xdr:colOff>
      <xdr:row>99</xdr:row>
      <xdr:rowOff>11137</xdr:rowOff>
    </xdr:to>
    <xdr:sp macro="" textlink="">
      <xdr:nvSpPr>
        <xdr:cNvPr id="259" name="楕円 258"/>
        <xdr:cNvSpPr/>
      </xdr:nvSpPr>
      <xdr:spPr>
        <a:xfrm>
          <a:off x="1968500" y="16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2264</xdr:rowOff>
    </xdr:from>
    <xdr:ext cx="534377" cy="259045"/>
    <xdr:sp macro="" textlink="">
      <xdr:nvSpPr>
        <xdr:cNvPr id="260" name="テキスト ボックス 259"/>
        <xdr:cNvSpPr txBox="1"/>
      </xdr:nvSpPr>
      <xdr:spPr>
        <a:xfrm>
          <a:off x="1752111" y="16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44692</xdr:rowOff>
    </xdr:from>
    <xdr:to>
      <xdr:col>6</xdr:col>
      <xdr:colOff>38100</xdr:colOff>
      <xdr:row>98</xdr:row>
      <xdr:rowOff>146292</xdr:rowOff>
    </xdr:to>
    <xdr:sp macro="" textlink="">
      <xdr:nvSpPr>
        <xdr:cNvPr id="261" name="楕円 260"/>
        <xdr:cNvSpPr/>
      </xdr:nvSpPr>
      <xdr:spPr>
        <a:xfrm>
          <a:off x="1079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137419</xdr:rowOff>
    </xdr:from>
    <xdr:ext cx="534377" cy="259045"/>
    <xdr:sp macro="" textlink="">
      <xdr:nvSpPr>
        <xdr:cNvPr id="262" name="テキスト ボックス 261"/>
        <xdr:cNvSpPr txBox="1"/>
      </xdr:nvSpPr>
      <xdr:spPr>
        <a:xfrm>
          <a:off x="863111" y="169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6" name="直線コネクタ 285"/>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7"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88" name="直線コネクタ 287"/>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89"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0" name="直線コネクタ 289"/>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25522</xdr:rowOff>
    </xdr:from>
    <xdr:to>
      <xdr:col>55</xdr:col>
      <xdr:colOff>0</xdr:colOff>
      <xdr:row>35</xdr:row>
      <xdr:rowOff>74511</xdr:rowOff>
    </xdr:to>
    <xdr:cxnSp macro="">
      <xdr:nvCxnSpPr>
        <xdr:cNvPr id="291" name="直線コネクタ 290"/>
        <xdr:cNvCxnSpPr/>
      </xdr:nvCxnSpPr>
      <xdr:spPr>
        <a:xfrm>
          <a:off x="9639300" y="5340472"/>
          <a:ext cx="838200" cy="7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2" name="補助費等平均値テキスト"/>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3" name="フローチャート: 判断 292"/>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25522</xdr:rowOff>
    </xdr:from>
    <xdr:to>
      <xdr:col>50</xdr:col>
      <xdr:colOff>114300</xdr:colOff>
      <xdr:row>36</xdr:row>
      <xdr:rowOff>165540</xdr:rowOff>
    </xdr:to>
    <xdr:cxnSp macro="">
      <xdr:nvCxnSpPr>
        <xdr:cNvPr id="294" name="直線コネクタ 293"/>
        <xdr:cNvCxnSpPr/>
      </xdr:nvCxnSpPr>
      <xdr:spPr>
        <a:xfrm flipV="1">
          <a:off x="8750300" y="5340472"/>
          <a:ext cx="889000" cy="9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5" name="フローチャート: 判断 294"/>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6" name="テキスト ボックス 295"/>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165540</xdr:rowOff>
    </xdr:from>
    <xdr:to>
      <xdr:col>45</xdr:col>
      <xdr:colOff>177800</xdr:colOff>
      <xdr:row>37</xdr:row>
      <xdr:rowOff>3096</xdr:rowOff>
    </xdr:to>
    <xdr:cxnSp macro="">
      <xdr:nvCxnSpPr>
        <xdr:cNvPr id="297" name="直線コネクタ 296"/>
        <xdr:cNvCxnSpPr/>
      </xdr:nvCxnSpPr>
      <xdr:spPr>
        <a:xfrm flipV="1">
          <a:off x="7861300" y="6337740"/>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298" name="フローチャート: 判断 297"/>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299" name="テキスト ボックス 298"/>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3096</xdr:rowOff>
    </xdr:from>
    <xdr:to>
      <xdr:col>41</xdr:col>
      <xdr:colOff>50800</xdr:colOff>
      <xdr:row>37</xdr:row>
      <xdr:rowOff>7249</xdr:rowOff>
    </xdr:to>
    <xdr:cxnSp macro="">
      <xdr:nvCxnSpPr>
        <xdr:cNvPr id="300" name="直線コネクタ 299"/>
        <xdr:cNvCxnSpPr/>
      </xdr:nvCxnSpPr>
      <xdr:spPr>
        <a:xfrm flipV="1">
          <a:off x="6972300" y="634674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1" name="フローチャート: 判断 300"/>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2" name="テキスト ボックス 301"/>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3" name="フローチャート: 判断 302"/>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4" name="テキスト ボックス 303"/>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23711</xdr:rowOff>
    </xdr:from>
    <xdr:to>
      <xdr:col>55</xdr:col>
      <xdr:colOff>50800</xdr:colOff>
      <xdr:row>35</xdr:row>
      <xdr:rowOff>125311</xdr:rowOff>
    </xdr:to>
    <xdr:sp macro="" textlink="">
      <xdr:nvSpPr>
        <xdr:cNvPr id="310" name="楕円 309"/>
        <xdr:cNvSpPr/>
      </xdr:nvSpPr>
      <xdr:spPr>
        <a:xfrm>
          <a:off x="10426700" y="60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46588</xdr:rowOff>
    </xdr:from>
    <xdr:ext cx="534377" cy="259045"/>
    <xdr:sp macro="" textlink="">
      <xdr:nvSpPr>
        <xdr:cNvPr id="311" name="補助費等該当値テキスト"/>
        <xdr:cNvSpPr txBox="1"/>
      </xdr:nvSpPr>
      <xdr:spPr>
        <a:xfrm>
          <a:off x="10528300" y="58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146172</xdr:rowOff>
    </xdr:from>
    <xdr:to>
      <xdr:col>50</xdr:col>
      <xdr:colOff>165100</xdr:colOff>
      <xdr:row>31</xdr:row>
      <xdr:rowOff>76322</xdr:rowOff>
    </xdr:to>
    <xdr:sp macro="" textlink="">
      <xdr:nvSpPr>
        <xdr:cNvPr id="312" name="楕円 311"/>
        <xdr:cNvSpPr/>
      </xdr:nvSpPr>
      <xdr:spPr>
        <a:xfrm>
          <a:off x="9588500" y="52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92849</xdr:rowOff>
    </xdr:from>
    <xdr:ext cx="599010" cy="259045"/>
    <xdr:sp macro="" textlink="">
      <xdr:nvSpPr>
        <xdr:cNvPr id="313" name="テキスト ボックス 312"/>
        <xdr:cNvSpPr txBox="1"/>
      </xdr:nvSpPr>
      <xdr:spPr>
        <a:xfrm>
          <a:off x="9339795" y="50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114740</xdr:rowOff>
    </xdr:from>
    <xdr:to>
      <xdr:col>46</xdr:col>
      <xdr:colOff>38100</xdr:colOff>
      <xdr:row>37</xdr:row>
      <xdr:rowOff>44890</xdr:rowOff>
    </xdr:to>
    <xdr:sp macro="" textlink="">
      <xdr:nvSpPr>
        <xdr:cNvPr id="314" name="楕円 313"/>
        <xdr:cNvSpPr/>
      </xdr:nvSpPr>
      <xdr:spPr>
        <a:xfrm>
          <a:off x="8699500" y="62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61417</xdr:rowOff>
    </xdr:from>
    <xdr:ext cx="534377" cy="259045"/>
    <xdr:sp macro="" textlink="">
      <xdr:nvSpPr>
        <xdr:cNvPr id="315" name="テキスト ボックス 314"/>
        <xdr:cNvSpPr txBox="1"/>
      </xdr:nvSpPr>
      <xdr:spPr>
        <a:xfrm>
          <a:off x="8483111" y="60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123746</xdr:rowOff>
    </xdr:from>
    <xdr:to>
      <xdr:col>41</xdr:col>
      <xdr:colOff>101600</xdr:colOff>
      <xdr:row>37</xdr:row>
      <xdr:rowOff>53896</xdr:rowOff>
    </xdr:to>
    <xdr:sp macro="" textlink="">
      <xdr:nvSpPr>
        <xdr:cNvPr id="316" name="楕円 315"/>
        <xdr:cNvSpPr/>
      </xdr:nvSpPr>
      <xdr:spPr>
        <a:xfrm>
          <a:off x="7810500" y="6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70423</xdr:rowOff>
    </xdr:from>
    <xdr:ext cx="534377" cy="259045"/>
    <xdr:sp macro="" textlink="">
      <xdr:nvSpPr>
        <xdr:cNvPr id="317" name="テキスト ボックス 316"/>
        <xdr:cNvSpPr txBox="1"/>
      </xdr:nvSpPr>
      <xdr:spPr>
        <a:xfrm>
          <a:off x="7594111" y="607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127899</xdr:rowOff>
    </xdr:from>
    <xdr:to>
      <xdr:col>36</xdr:col>
      <xdr:colOff>165100</xdr:colOff>
      <xdr:row>37</xdr:row>
      <xdr:rowOff>58049</xdr:rowOff>
    </xdr:to>
    <xdr:sp macro="" textlink="">
      <xdr:nvSpPr>
        <xdr:cNvPr id="318" name="楕円 317"/>
        <xdr:cNvSpPr/>
      </xdr:nvSpPr>
      <xdr:spPr>
        <a:xfrm>
          <a:off x="6921500" y="63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74576</xdr:rowOff>
    </xdr:from>
    <xdr:ext cx="534377" cy="259045"/>
    <xdr:sp macro="" textlink="">
      <xdr:nvSpPr>
        <xdr:cNvPr id="319" name="テキスト ボックス 318"/>
        <xdr:cNvSpPr txBox="1"/>
      </xdr:nvSpPr>
      <xdr:spPr>
        <a:xfrm>
          <a:off x="6705111" y="60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39" name="直線コネクタ 338"/>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0"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1" name="直線コネクタ 340"/>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2"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3" name="直線コネクタ 342"/>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86916</xdr:rowOff>
    </xdr:from>
    <xdr:to>
      <xdr:col>55</xdr:col>
      <xdr:colOff>0</xdr:colOff>
      <xdr:row>56</xdr:row>
      <xdr:rowOff>109885</xdr:rowOff>
    </xdr:to>
    <xdr:cxnSp macro="">
      <xdr:nvCxnSpPr>
        <xdr:cNvPr id="344" name="直線コネクタ 343"/>
        <xdr:cNvCxnSpPr/>
      </xdr:nvCxnSpPr>
      <xdr:spPr>
        <a:xfrm flipV="1">
          <a:off x="9639300" y="9688116"/>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5"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6" name="フローチャート: 判断 345"/>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109885</xdr:rowOff>
    </xdr:from>
    <xdr:to>
      <xdr:col>50</xdr:col>
      <xdr:colOff>114300</xdr:colOff>
      <xdr:row>57</xdr:row>
      <xdr:rowOff>5414</xdr:rowOff>
    </xdr:to>
    <xdr:cxnSp macro="">
      <xdr:nvCxnSpPr>
        <xdr:cNvPr id="347" name="直線コネクタ 346"/>
        <xdr:cNvCxnSpPr/>
      </xdr:nvCxnSpPr>
      <xdr:spPr>
        <a:xfrm flipV="1">
          <a:off x="8750300" y="971108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48" name="フローチャート: 判断 347"/>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49" name="テキスト ボックス 348"/>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16673</xdr:rowOff>
    </xdr:from>
    <xdr:to>
      <xdr:col>45</xdr:col>
      <xdr:colOff>177800</xdr:colOff>
      <xdr:row>57</xdr:row>
      <xdr:rowOff>5414</xdr:rowOff>
    </xdr:to>
    <xdr:cxnSp macro="">
      <xdr:nvCxnSpPr>
        <xdr:cNvPr id="350" name="直線コネクタ 349"/>
        <xdr:cNvCxnSpPr/>
      </xdr:nvCxnSpPr>
      <xdr:spPr>
        <a:xfrm>
          <a:off x="7861300" y="9617873"/>
          <a:ext cx="889000" cy="1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1" name="フローチャート: 判断 350"/>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2" name="テキスト ボックス 351"/>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16673</xdr:rowOff>
    </xdr:from>
    <xdr:to>
      <xdr:col>41</xdr:col>
      <xdr:colOff>50800</xdr:colOff>
      <xdr:row>56</xdr:row>
      <xdr:rowOff>52529</xdr:rowOff>
    </xdr:to>
    <xdr:cxnSp macro="">
      <xdr:nvCxnSpPr>
        <xdr:cNvPr id="353" name="直線コネクタ 352"/>
        <xdr:cNvCxnSpPr/>
      </xdr:nvCxnSpPr>
      <xdr:spPr>
        <a:xfrm flipV="1">
          <a:off x="6972300" y="9617873"/>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4" name="フローチャート: 判断 353"/>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5" name="テキスト ボックス 354"/>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6" name="フローチャート: 判断 355"/>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7" name="テキスト ボックス 356"/>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36116</xdr:rowOff>
    </xdr:from>
    <xdr:to>
      <xdr:col>55</xdr:col>
      <xdr:colOff>50800</xdr:colOff>
      <xdr:row>56</xdr:row>
      <xdr:rowOff>137716</xdr:rowOff>
    </xdr:to>
    <xdr:sp macro="" textlink="">
      <xdr:nvSpPr>
        <xdr:cNvPr id="363" name="楕円 362"/>
        <xdr:cNvSpPr/>
      </xdr:nvSpPr>
      <xdr:spPr>
        <a:xfrm>
          <a:off x="10426700" y="96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14543</xdr:rowOff>
    </xdr:from>
    <xdr:ext cx="534377" cy="259045"/>
    <xdr:sp macro="" textlink="">
      <xdr:nvSpPr>
        <xdr:cNvPr id="364" name="普通建設事業費該当値テキスト"/>
        <xdr:cNvSpPr txBox="1"/>
      </xdr:nvSpPr>
      <xdr:spPr>
        <a:xfrm>
          <a:off x="10528300" y="96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59085</xdr:rowOff>
    </xdr:from>
    <xdr:to>
      <xdr:col>50</xdr:col>
      <xdr:colOff>165100</xdr:colOff>
      <xdr:row>56</xdr:row>
      <xdr:rowOff>160685</xdr:rowOff>
    </xdr:to>
    <xdr:sp macro="" textlink="">
      <xdr:nvSpPr>
        <xdr:cNvPr id="365" name="楕円 364"/>
        <xdr:cNvSpPr/>
      </xdr:nvSpPr>
      <xdr:spPr>
        <a:xfrm>
          <a:off x="9588500" y="96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151812</xdr:rowOff>
    </xdr:from>
    <xdr:ext cx="534377" cy="259045"/>
    <xdr:sp macro="" textlink="">
      <xdr:nvSpPr>
        <xdr:cNvPr id="366" name="テキスト ボックス 365"/>
        <xdr:cNvSpPr txBox="1"/>
      </xdr:nvSpPr>
      <xdr:spPr>
        <a:xfrm>
          <a:off x="9372111" y="975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126064</xdr:rowOff>
    </xdr:from>
    <xdr:to>
      <xdr:col>46</xdr:col>
      <xdr:colOff>38100</xdr:colOff>
      <xdr:row>57</xdr:row>
      <xdr:rowOff>56214</xdr:rowOff>
    </xdr:to>
    <xdr:sp macro="" textlink="">
      <xdr:nvSpPr>
        <xdr:cNvPr id="367" name="楕円 366"/>
        <xdr:cNvSpPr/>
      </xdr:nvSpPr>
      <xdr:spPr>
        <a:xfrm>
          <a:off x="8699500" y="97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47341</xdr:rowOff>
    </xdr:from>
    <xdr:ext cx="534377" cy="259045"/>
    <xdr:sp macro="" textlink="">
      <xdr:nvSpPr>
        <xdr:cNvPr id="368" name="テキスト ボックス 367"/>
        <xdr:cNvSpPr txBox="1"/>
      </xdr:nvSpPr>
      <xdr:spPr>
        <a:xfrm>
          <a:off x="8483111" y="98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137323</xdr:rowOff>
    </xdr:from>
    <xdr:to>
      <xdr:col>41</xdr:col>
      <xdr:colOff>101600</xdr:colOff>
      <xdr:row>56</xdr:row>
      <xdr:rowOff>67473</xdr:rowOff>
    </xdr:to>
    <xdr:sp macro="" textlink="">
      <xdr:nvSpPr>
        <xdr:cNvPr id="369" name="楕円 368"/>
        <xdr:cNvSpPr/>
      </xdr:nvSpPr>
      <xdr:spPr>
        <a:xfrm>
          <a:off x="7810500" y="95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84000</xdr:rowOff>
    </xdr:from>
    <xdr:ext cx="534377" cy="259045"/>
    <xdr:sp macro="" textlink="">
      <xdr:nvSpPr>
        <xdr:cNvPr id="370" name="テキスト ボックス 369"/>
        <xdr:cNvSpPr txBox="1"/>
      </xdr:nvSpPr>
      <xdr:spPr>
        <a:xfrm>
          <a:off x="7594111" y="93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1729</xdr:rowOff>
    </xdr:from>
    <xdr:to>
      <xdr:col>36</xdr:col>
      <xdr:colOff>165100</xdr:colOff>
      <xdr:row>56</xdr:row>
      <xdr:rowOff>103329</xdr:rowOff>
    </xdr:to>
    <xdr:sp macro="" textlink="">
      <xdr:nvSpPr>
        <xdr:cNvPr id="371" name="楕円 370"/>
        <xdr:cNvSpPr/>
      </xdr:nvSpPr>
      <xdr:spPr>
        <a:xfrm>
          <a:off x="6921500" y="9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119856</xdr:rowOff>
    </xdr:from>
    <xdr:ext cx="534377" cy="259045"/>
    <xdr:sp macro="" textlink="">
      <xdr:nvSpPr>
        <xdr:cNvPr id="372" name="テキスト ボックス 371"/>
        <xdr:cNvSpPr txBox="1"/>
      </xdr:nvSpPr>
      <xdr:spPr>
        <a:xfrm>
          <a:off x="6705111" y="9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6" name="直線コネクタ 395"/>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399"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0" name="直線コネクタ 399"/>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11494</xdr:rowOff>
    </xdr:from>
    <xdr:to>
      <xdr:col>55</xdr:col>
      <xdr:colOff>0</xdr:colOff>
      <xdr:row>79</xdr:row>
      <xdr:rowOff>41047</xdr:rowOff>
    </xdr:to>
    <xdr:cxnSp macro="">
      <xdr:nvCxnSpPr>
        <xdr:cNvPr id="401" name="直線コネクタ 400"/>
        <xdr:cNvCxnSpPr/>
      </xdr:nvCxnSpPr>
      <xdr:spPr>
        <a:xfrm>
          <a:off x="9639300" y="13556044"/>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2"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3" name="フローチャート: 判断 402"/>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11494</xdr:rowOff>
    </xdr:from>
    <xdr:to>
      <xdr:col>50</xdr:col>
      <xdr:colOff>114300</xdr:colOff>
      <xdr:row>79</xdr:row>
      <xdr:rowOff>20498</xdr:rowOff>
    </xdr:to>
    <xdr:cxnSp macro="">
      <xdr:nvCxnSpPr>
        <xdr:cNvPr id="404" name="直線コネクタ 403"/>
        <xdr:cNvCxnSpPr/>
      </xdr:nvCxnSpPr>
      <xdr:spPr>
        <a:xfrm flipV="1">
          <a:off x="8750300" y="13556044"/>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5" name="フローチャート: 判断 404"/>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6" name="テキスト ボックス 405"/>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157848</xdr:rowOff>
    </xdr:from>
    <xdr:to>
      <xdr:col>45</xdr:col>
      <xdr:colOff>177800</xdr:colOff>
      <xdr:row>79</xdr:row>
      <xdr:rowOff>20498</xdr:rowOff>
    </xdr:to>
    <xdr:cxnSp macro="">
      <xdr:nvCxnSpPr>
        <xdr:cNvPr id="407" name="直線コネクタ 406"/>
        <xdr:cNvCxnSpPr/>
      </xdr:nvCxnSpPr>
      <xdr:spPr>
        <a:xfrm>
          <a:off x="7861300" y="13530948"/>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08" name="フローチャート: 判断 407"/>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09" name="テキスト ボックス 408"/>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126949</xdr:rowOff>
    </xdr:from>
    <xdr:to>
      <xdr:col>41</xdr:col>
      <xdr:colOff>50800</xdr:colOff>
      <xdr:row>78</xdr:row>
      <xdr:rowOff>157848</xdr:rowOff>
    </xdr:to>
    <xdr:cxnSp macro="">
      <xdr:nvCxnSpPr>
        <xdr:cNvPr id="410" name="直線コネクタ 409"/>
        <xdr:cNvCxnSpPr/>
      </xdr:nvCxnSpPr>
      <xdr:spPr>
        <a:xfrm>
          <a:off x="6972300" y="13328599"/>
          <a:ext cx="889000" cy="2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1" name="フローチャート: 判断 410"/>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2" name="テキスト ボックス 411"/>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3" name="フローチャート: 判断 412"/>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4" name="テキスト ボックス 413"/>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161697</xdr:rowOff>
    </xdr:from>
    <xdr:to>
      <xdr:col>55</xdr:col>
      <xdr:colOff>50800</xdr:colOff>
      <xdr:row>79</xdr:row>
      <xdr:rowOff>91847</xdr:rowOff>
    </xdr:to>
    <xdr:sp macro="" textlink="">
      <xdr:nvSpPr>
        <xdr:cNvPr id="420" name="楕円 419"/>
        <xdr:cNvSpPr/>
      </xdr:nvSpPr>
      <xdr:spPr>
        <a:xfrm>
          <a:off x="10426700" y="135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76624</xdr:rowOff>
    </xdr:from>
    <xdr:ext cx="378565" cy="259045"/>
    <xdr:sp macro="" textlink="">
      <xdr:nvSpPr>
        <xdr:cNvPr id="421" name="普通建設事業費 （ うち新規整備　）該当値テキスト"/>
        <xdr:cNvSpPr txBox="1"/>
      </xdr:nvSpPr>
      <xdr:spPr>
        <a:xfrm>
          <a:off x="10528300" y="1344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132144</xdr:rowOff>
    </xdr:from>
    <xdr:to>
      <xdr:col>50</xdr:col>
      <xdr:colOff>165100</xdr:colOff>
      <xdr:row>79</xdr:row>
      <xdr:rowOff>62294</xdr:rowOff>
    </xdr:to>
    <xdr:sp macro="" textlink="">
      <xdr:nvSpPr>
        <xdr:cNvPr id="422" name="楕円 421"/>
        <xdr:cNvSpPr/>
      </xdr:nvSpPr>
      <xdr:spPr>
        <a:xfrm>
          <a:off x="9588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53421</xdr:rowOff>
    </xdr:from>
    <xdr:ext cx="469744" cy="259045"/>
    <xdr:sp macro="" textlink="">
      <xdr:nvSpPr>
        <xdr:cNvPr id="423" name="テキスト ボックス 422"/>
        <xdr:cNvSpPr txBox="1"/>
      </xdr:nvSpPr>
      <xdr:spPr>
        <a:xfrm>
          <a:off x="9404428"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141148</xdr:rowOff>
    </xdr:from>
    <xdr:to>
      <xdr:col>46</xdr:col>
      <xdr:colOff>38100</xdr:colOff>
      <xdr:row>79</xdr:row>
      <xdr:rowOff>71298</xdr:rowOff>
    </xdr:to>
    <xdr:sp macro="" textlink="">
      <xdr:nvSpPr>
        <xdr:cNvPr id="424" name="楕円 423"/>
        <xdr:cNvSpPr/>
      </xdr:nvSpPr>
      <xdr:spPr>
        <a:xfrm>
          <a:off x="8699500" y="13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62425</xdr:rowOff>
    </xdr:from>
    <xdr:ext cx="469744" cy="259045"/>
    <xdr:sp macro="" textlink="">
      <xdr:nvSpPr>
        <xdr:cNvPr id="425" name="テキスト ボックス 424"/>
        <xdr:cNvSpPr txBox="1"/>
      </xdr:nvSpPr>
      <xdr:spPr>
        <a:xfrm>
          <a:off x="8515428" y="136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107048</xdr:rowOff>
    </xdr:from>
    <xdr:to>
      <xdr:col>41</xdr:col>
      <xdr:colOff>101600</xdr:colOff>
      <xdr:row>79</xdr:row>
      <xdr:rowOff>37198</xdr:rowOff>
    </xdr:to>
    <xdr:sp macro="" textlink="">
      <xdr:nvSpPr>
        <xdr:cNvPr id="426" name="楕円 425"/>
        <xdr:cNvSpPr/>
      </xdr:nvSpPr>
      <xdr:spPr>
        <a:xfrm>
          <a:off x="7810500" y="134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28325</xdr:rowOff>
    </xdr:from>
    <xdr:ext cx="469744" cy="259045"/>
    <xdr:sp macro="" textlink="">
      <xdr:nvSpPr>
        <xdr:cNvPr id="427" name="テキスト ボックス 426"/>
        <xdr:cNvSpPr txBox="1"/>
      </xdr:nvSpPr>
      <xdr:spPr>
        <a:xfrm>
          <a:off x="7626428" y="135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76149</xdr:rowOff>
    </xdr:from>
    <xdr:to>
      <xdr:col>36</xdr:col>
      <xdr:colOff>165100</xdr:colOff>
      <xdr:row>78</xdr:row>
      <xdr:rowOff>6299</xdr:rowOff>
    </xdr:to>
    <xdr:sp macro="" textlink="">
      <xdr:nvSpPr>
        <xdr:cNvPr id="428" name="楕円 427"/>
        <xdr:cNvSpPr/>
      </xdr:nvSpPr>
      <xdr:spPr>
        <a:xfrm>
          <a:off x="6921500" y="132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22826</xdr:rowOff>
    </xdr:from>
    <xdr:ext cx="534377" cy="259045"/>
    <xdr:sp macro="" textlink="">
      <xdr:nvSpPr>
        <xdr:cNvPr id="429" name="テキスト ボックス 428"/>
        <xdr:cNvSpPr txBox="1"/>
      </xdr:nvSpPr>
      <xdr:spPr>
        <a:xfrm>
          <a:off x="6705111" y="130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3" name="直線コネクタ 452"/>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4"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5" name="直線コネクタ 454"/>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6"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7" name="直線コネクタ 456"/>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25781</xdr:rowOff>
    </xdr:from>
    <xdr:to>
      <xdr:col>55</xdr:col>
      <xdr:colOff>0</xdr:colOff>
      <xdr:row>97</xdr:row>
      <xdr:rowOff>32538</xdr:rowOff>
    </xdr:to>
    <xdr:cxnSp macro="">
      <xdr:nvCxnSpPr>
        <xdr:cNvPr id="458" name="直線コネクタ 457"/>
        <xdr:cNvCxnSpPr/>
      </xdr:nvCxnSpPr>
      <xdr:spPr>
        <a:xfrm flipV="1">
          <a:off x="9639300" y="16484981"/>
          <a:ext cx="838200" cy="1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59"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0" name="フローチャート: 判断 459"/>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32538</xdr:rowOff>
    </xdr:from>
    <xdr:to>
      <xdr:col>50</xdr:col>
      <xdr:colOff>114300</xdr:colOff>
      <xdr:row>97</xdr:row>
      <xdr:rowOff>66205</xdr:rowOff>
    </xdr:to>
    <xdr:cxnSp macro="">
      <xdr:nvCxnSpPr>
        <xdr:cNvPr id="461" name="直線コネクタ 460"/>
        <xdr:cNvCxnSpPr/>
      </xdr:nvCxnSpPr>
      <xdr:spPr>
        <a:xfrm flipV="1">
          <a:off x="8750300" y="16663188"/>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2" name="フローチャート: 判断 461"/>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3" name="テキスト ボックス 462"/>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87249</xdr:rowOff>
    </xdr:from>
    <xdr:to>
      <xdr:col>45</xdr:col>
      <xdr:colOff>177800</xdr:colOff>
      <xdr:row>97</xdr:row>
      <xdr:rowOff>66205</xdr:rowOff>
    </xdr:to>
    <xdr:cxnSp macro="">
      <xdr:nvCxnSpPr>
        <xdr:cNvPr id="464" name="直線コネクタ 463"/>
        <xdr:cNvCxnSpPr/>
      </xdr:nvCxnSpPr>
      <xdr:spPr>
        <a:xfrm>
          <a:off x="7861300" y="16374999"/>
          <a:ext cx="889000" cy="3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5" name="フローチャート: 判断 464"/>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6" name="テキスト ボックス 465"/>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87249</xdr:rowOff>
    </xdr:from>
    <xdr:to>
      <xdr:col>41</xdr:col>
      <xdr:colOff>50800</xdr:colOff>
      <xdr:row>97</xdr:row>
      <xdr:rowOff>5156</xdr:rowOff>
    </xdr:to>
    <xdr:cxnSp macro="">
      <xdr:nvCxnSpPr>
        <xdr:cNvPr id="467" name="直線コネクタ 466"/>
        <xdr:cNvCxnSpPr/>
      </xdr:nvCxnSpPr>
      <xdr:spPr>
        <a:xfrm flipV="1">
          <a:off x="6972300" y="16374999"/>
          <a:ext cx="889000" cy="2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68" name="フローチャート: 判断 467"/>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69" name="テキスト ボックス 468"/>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0" name="フローチャート: 判断 469"/>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1" name="テキスト ボックス 470"/>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146431</xdr:rowOff>
    </xdr:from>
    <xdr:to>
      <xdr:col>55</xdr:col>
      <xdr:colOff>50800</xdr:colOff>
      <xdr:row>96</xdr:row>
      <xdr:rowOff>76581</xdr:rowOff>
    </xdr:to>
    <xdr:sp macro="" textlink="">
      <xdr:nvSpPr>
        <xdr:cNvPr id="477" name="楕円 476"/>
        <xdr:cNvSpPr/>
      </xdr:nvSpPr>
      <xdr:spPr>
        <a:xfrm>
          <a:off x="10426700" y="164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169308</xdr:rowOff>
    </xdr:from>
    <xdr:ext cx="534377" cy="259045"/>
    <xdr:sp macro="" textlink="">
      <xdr:nvSpPr>
        <xdr:cNvPr id="478" name="普通建設事業費 （ うち更新整備　）該当値テキスト"/>
        <xdr:cNvSpPr txBox="1"/>
      </xdr:nvSpPr>
      <xdr:spPr>
        <a:xfrm>
          <a:off x="10528300" y="1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153188</xdr:rowOff>
    </xdr:from>
    <xdr:to>
      <xdr:col>50</xdr:col>
      <xdr:colOff>165100</xdr:colOff>
      <xdr:row>97</xdr:row>
      <xdr:rowOff>83338</xdr:rowOff>
    </xdr:to>
    <xdr:sp macro="" textlink="">
      <xdr:nvSpPr>
        <xdr:cNvPr id="479" name="楕円 478"/>
        <xdr:cNvSpPr/>
      </xdr:nvSpPr>
      <xdr:spPr>
        <a:xfrm>
          <a:off x="9588500" y="166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74465</xdr:rowOff>
    </xdr:from>
    <xdr:ext cx="534377" cy="259045"/>
    <xdr:sp macro="" textlink="">
      <xdr:nvSpPr>
        <xdr:cNvPr id="480" name="テキスト ボックス 479"/>
        <xdr:cNvSpPr txBox="1"/>
      </xdr:nvSpPr>
      <xdr:spPr>
        <a:xfrm>
          <a:off x="9372111" y="167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15405</xdr:rowOff>
    </xdr:from>
    <xdr:to>
      <xdr:col>46</xdr:col>
      <xdr:colOff>38100</xdr:colOff>
      <xdr:row>97</xdr:row>
      <xdr:rowOff>117005</xdr:rowOff>
    </xdr:to>
    <xdr:sp macro="" textlink="">
      <xdr:nvSpPr>
        <xdr:cNvPr id="481" name="楕円 480"/>
        <xdr:cNvSpPr/>
      </xdr:nvSpPr>
      <xdr:spPr>
        <a:xfrm>
          <a:off x="86995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108132</xdr:rowOff>
    </xdr:from>
    <xdr:ext cx="534377" cy="259045"/>
    <xdr:sp macro="" textlink="">
      <xdr:nvSpPr>
        <xdr:cNvPr id="482" name="テキスト ボックス 481"/>
        <xdr:cNvSpPr txBox="1"/>
      </xdr:nvSpPr>
      <xdr:spPr>
        <a:xfrm>
          <a:off x="8483111" y="167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36449</xdr:rowOff>
    </xdr:from>
    <xdr:to>
      <xdr:col>41</xdr:col>
      <xdr:colOff>101600</xdr:colOff>
      <xdr:row>95</xdr:row>
      <xdr:rowOff>138049</xdr:rowOff>
    </xdr:to>
    <xdr:sp macro="" textlink="">
      <xdr:nvSpPr>
        <xdr:cNvPr id="483" name="楕円 482"/>
        <xdr:cNvSpPr/>
      </xdr:nvSpPr>
      <xdr:spPr>
        <a:xfrm>
          <a:off x="7810500" y="163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154576</xdr:rowOff>
    </xdr:from>
    <xdr:ext cx="534377" cy="259045"/>
    <xdr:sp macro="" textlink="">
      <xdr:nvSpPr>
        <xdr:cNvPr id="484" name="テキスト ボックス 483"/>
        <xdr:cNvSpPr txBox="1"/>
      </xdr:nvSpPr>
      <xdr:spPr>
        <a:xfrm>
          <a:off x="7594111" y="160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125806</xdr:rowOff>
    </xdr:from>
    <xdr:to>
      <xdr:col>36</xdr:col>
      <xdr:colOff>165100</xdr:colOff>
      <xdr:row>97</xdr:row>
      <xdr:rowOff>55956</xdr:rowOff>
    </xdr:to>
    <xdr:sp macro="" textlink="">
      <xdr:nvSpPr>
        <xdr:cNvPr id="485" name="楕円 484"/>
        <xdr:cNvSpPr/>
      </xdr:nvSpPr>
      <xdr:spPr>
        <a:xfrm>
          <a:off x="6921500" y="16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72483</xdr:rowOff>
    </xdr:from>
    <xdr:ext cx="534377" cy="259045"/>
    <xdr:sp macro="" textlink="">
      <xdr:nvSpPr>
        <xdr:cNvPr id="486" name="テキスト ボックス 485"/>
        <xdr:cNvSpPr txBox="1"/>
      </xdr:nvSpPr>
      <xdr:spPr>
        <a:xfrm>
          <a:off x="6705111" y="16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0" name="直線コネクタ 509"/>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3"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4" name="直線コネクタ 513"/>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42202</xdr:rowOff>
    </xdr:from>
    <xdr:to>
      <xdr:col>85</xdr:col>
      <xdr:colOff>127000</xdr:colOff>
      <xdr:row>39</xdr:row>
      <xdr:rowOff>44450</xdr:rowOff>
    </xdr:to>
    <xdr:cxnSp macro="">
      <xdr:nvCxnSpPr>
        <xdr:cNvPr id="515" name="直線コネクタ 514"/>
        <xdr:cNvCxnSpPr/>
      </xdr:nvCxnSpPr>
      <xdr:spPr>
        <a:xfrm>
          <a:off x="15481300" y="672875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6"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7" name="フローチャート: 判断 516"/>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42202</xdr:rowOff>
    </xdr:from>
    <xdr:to>
      <xdr:col>81</xdr:col>
      <xdr:colOff>50800</xdr:colOff>
      <xdr:row>39</xdr:row>
      <xdr:rowOff>42545</xdr:rowOff>
    </xdr:to>
    <xdr:cxnSp macro="">
      <xdr:nvCxnSpPr>
        <xdr:cNvPr id="518" name="直線コネクタ 517"/>
        <xdr:cNvCxnSpPr/>
      </xdr:nvCxnSpPr>
      <xdr:spPr>
        <a:xfrm flipV="1">
          <a:off x="14592300" y="67287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19" name="フローチャート: 判断 518"/>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0" name="テキスト ボックス 519"/>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30315</xdr:rowOff>
    </xdr:from>
    <xdr:to>
      <xdr:col>76</xdr:col>
      <xdr:colOff>114300</xdr:colOff>
      <xdr:row>39</xdr:row>
      <xdr:rowOff>42545</xdr:rowOff>
    </xdr:to>
    <xdr:cxnSp macro="">
      <xdr:nvCxnSpPr>
        <xdr:cNvPr id="521" name="直線コネクタ 520"/>
        <xdr:cNvCxnSpPr/>
      </xdr:nvCxnSpPr>
      <xdr:spPr>
        <a:xfrm>
          <a:off x="13703300" y="671686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2" name="フローチャート: 判断 521"/>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3" name="テキスト ボックス 522"/>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30315</xdr:rowOff>
    </xdr:from>
    <xdr:to>
      <xdr:col>71</xdr:col>
      <xdr:colOff>177800</xdr:colOff>
      <xdr:row>39</xdr:row>
      <xdr:rowOff>39459</xdr:rowOff>
    </xdr:to>
    <xdr:cxnSp macro="">
      <xdr:nvCxnSpPr>
        <xdr:cNvPr id="524" name="直線コネクタ 523"/>
        <xdr:cNvCxnSpPr/>
      </xdr:nvCxnSpPr>
      <xdr:spPr>
        <a:xfrm flipV="1">
          <a:off x="12814300" y="67168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5" name="フローチャート: 判断 524"/>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6" name="テキスト ボックス 525"/>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7" name="フローチャート: 判断 526"/>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28" name="テキスト ボックス 527"/>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162852</xdr:rowOff>
    </xdr:from>
    <xdr:to>
      <xdr:col>81</xdr:col>
      <xdr:colOff>101600</xdr:colOff>
      <xdr:row>39</xdr:row>
      <xdr:rowOff>93002</xdr:rowOff>
    </xdr:to>
    <xdr:sp macro="" textlink="">
      <xdr:nvSpPr>
        <xdr:cNvPr id="536" name="楕円 535"/>
        <xdr:cNvSpPr/>
      </xdr:nvSpPr>
      <xdr:spPr>
        <a:xfrm>
          <a:off x="15430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84129</xdr:rowOff>
    </xdr:from>
    <xdr:ext cx="313932" cy="259045"/>
    <xdr:sp macro="" textlink="">
      <xdr:nvSpPr>
        <xdr:cNvPr id="537" name="テキスト ボックス 536"/>
        <xdr:cNvSpPr txBox="1"/>
      </xdr:nvSpPr>
      <xdr:spPr>
        <a:xfrm>
          <a:off x="15324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38" name="楕円 537"/>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84472</xdr:rowOff>
    </xdr:from>
    <xdr:ext cx="313932" cy="259045"/>
    <xdr:sp macro="" textlink="">
      <xdr:nvSpPr>
        <xdr:cNvPr id="539" name="テキスト ボックス 538"/>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150965</xdr:rowOff>
    </xdr:from>
    <xdr:to>
      <xdr:col>72</xdr:col>
      <xdr:colOff>38100</xdr:colOff>
      <xdr:row>39</xdr:row>
      <xdr:rowOff>81115</xdr:rowOff>
    </xdr:to>
    <xdr:sp macro="" textlink="">
      <xdr:nvSpPr>
        <xdr:cNvPr id="540" name="楕円 539"/>
        <xdr:cNvSpPr/>
      </xdr:nvSpPr>
      <xdr:spPr>
        <a:xfrm>
          <a:off x="13652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72242</xdr:rowOff>
    </xdr:from>
    <xdr:ext cx="378565" cy="259045"/>
    <xdr:sp macro="" textlink="">
      <xdr:nvSpPr>
        <xdr:cNvPr id="541" name="テキスト ボックス 540"/>
        <xdr:cNvSpPr txBox="1"/>
      </xdr:nvSpPr>
      <xdr:spPr>
        <a:xfrm>
          <a:off x="13514017" y="675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160109</xdr:rowOff>
    </xdr:from>
    <xdr:to>
      <xdr:col>67</xdr:col>
      <xdr:colOff>101600</xdr:colOff>
      <xdr:row>39</xdr:row>
      <xdr:rowOff>90259</xdr:rowOff>
    </xdr:to>
    <xdr:sp macro="" textlink="">
      <xdr:nvSpPr>
        <xdr:cNvPr id="542" name="楕円 541"/>
        <xdr:cNvSpPr/>
      </xdr:nvSpPr>
      <xdr:spPr>
        <a:xfrm>
          <a:off x="127635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81386</xdr:rowOff>
    </xdr:from>
    <xdr:ext cx="378565" cy="259045"/>
    <xdr:sp macro="" textlink="">
      <xdr:nvSpPr>
        <xdr:cNvPr id="543" name="テキスト ボックス 542"/>
        <xdr:cNvSpPr txBox="1"/>
      </xdr:nvSpPr>
      <xdr:spPr>
        <a:xfrm>
          <a:off x="12625017" y="676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18" name="直線コネクタ 617"/>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19"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0" name="直線コネクタ 619"/>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1"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2" name="直線コネクタ 621"/>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7455</xdr:rowOff>
    </xdr:from>
    <xdr:to>
      <xdr:col>85</xdr:col>
      <xdr:colOff>127000</xdr:colOff>
      <xdr:row>74</xdr:row>
      <xdr:rowOff>41386</xdr:rowOff>
    </xdr:to>
    <xdr:cxnSp macro="">
      <xdr:nvCxnSpPr>
        <xdr:cNvPr id="623" name="直線コネクタ 622"/>
        <xdr:cNvCxnSpPr/>
      </xdr:nvCxnSpPr>
      <xdr:spPr>
        <a:xfrm flipV="1">
          <a:off x="15481300" y="12694755"/>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4"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5" name="フローチャート: 判断 624"/>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41386</xdr:rowOff>
    </xdr:from>
    <xdr:to>
      <xdr:col>81</xdr:col>
      <xdr:colOff>50800</xdr:colOff>
      <xdr:row>74</xdr:row>
      <xdr:rowOff>59592</xdr:rowOff>
    </xdr:to>
    <xdr:cxnSp macro="">
      <xdr:nvCxnSpPr>
        <xdr:cNvPr id="626" name="直線コネクタ 625"/>
        <xdr:cNvCxnSpPr/>
      </xdr:nvCxnSpPr>
      <xdr:spPr>
        <a:xfrm flipV="1">
          <a:off x="14592300" y="12728686"/>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7" name="フローチャート: 判断 626"/>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28" name="テキスト ボックス 627"/>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59592</xdr:rowOff>
    </xdr:from>
    <xdr:to>
      <xdr:col>76</xdr:col>
      <xdr:colOff>114300</xdr:colOff>
      <xdr:row>74</xdr:row>
      <xdr:rowOff>86126</xdr:rowOff>
    </xdr:to>
    <xdr:cxnSp macro="">
      <xdr:nvCxnSpPr>
        <xdr:cNvPr id="629" name="直線コネクタ 628"/>
        <xdr:cNvCxnSpPr/>
      </xdr:nvCxnSpPr>
      <xdr:spPr>
        <a:xfrm flipV="1">
          <a:off x="13703300" y="12746892"/>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0" name="フローチャート: 判断 629"/>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1" name="テキスト ボックス 630"/>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86126</xdr:rowOff>
    </xdr:from>
    <xdr:to>
      <xdr:col>71</xdr:col>
      <xdr:colOff>177800</xdr:colOff>
      <xdr:row>74</xdr:row>
      <xdr:rowOff>161058</xdr:rowOff>
    </xdr:to>
    <xdr:cxnSp macro="">
      <xdr:nvCxnSpPr>
        <xdr:cNvPr id="632" name="直線コネクタ 631"/>
        <xdr:cNvCxnSpPr/>
      </xdr:nvCxnSpPr>
      <xdr:spPr>
        <a:xfrm flipV="1">
          <a:off x="12814300" y="12773426"/>
          <a:ext cx="889000" cy="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3" name="フローチャート: 判断 632"/>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4" name="テキスト ボックス 633"/>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5" name="フローチャート: 判断 634"/>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6" name="テキスト ボックス 635"/>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128105</xdr:rowOff>
    </xdr:from>
    <xdr:to>
      <xdr:col>85</xdr:col>
      <xdr:colOff>177800</xdr:colOff>
      <xdr:row>74</xdr:row>
      <xdr:rowOff>58255</xdr:rowOff>
    </xdr:to>
    <xdr:sp macro="" textlink="">
      <xdr:nvSpPr>
        <xdr:cNvPr id="642" name="楕円 641"/>
        <xdr:cNvSpPr/>
      </xdr:nvSpPr>
      <xdr:spPr>
        <a:xfrm>
          <a:off x="16268700" y="126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150982</xdr:rowOff>
    </xdr:from>
    <xdr:ext cx="534377" cy="259045"/>
    <xdr:sp macro="" textlink="">
      <xdr:nvSpPr>
        <xdr:cNvPr id="643" name="公債費該当値テキスト"/>
        <xdr:cNvSpPr txBox="1"/>
      </xdr:nvSpPr>
      <xdr:spPr>
        <a:xfrm>
          <a:off x="16370300" y="124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162036</xdr:rowOff>
    </xdr:from>
    <xdr:to>
      <xdr:col>81</xdr:col>
      <xdr:colOff>101600</xdr:colOff>
      <xdr:row>74</xdr:row>
      <xdr:rowOff>92186</xdr:rowOff>
    </xdr:to>
    <xdr:sp macro="" textlink="">
      <xdr:nvSpPr>
        <xdr:cNvPr id="644" name="楕円 643"/>
        <xdr:cNvSpPr/>
      </xdr:nvSpPr>
      <xdr:spPr>
        <a:xfrm>
          <a:off x="15430500" y="126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108713</xdr:rowOff>
    </xdr:from>
    <xdr:ext cx="534377" cy="259045"/>
    <xdr:sp macro="" textlink="">
      <xdr:nvSpPr>
        <xdr:cNvPr id="645" name="テキスト ボックス 644"/>
        <xdr:cNvSpPr txBox="1"/>
      </xdr:nvSpPr>
      <xdr:spPr>
        <a:xfrm>
          <a:off x="15214111" y="124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8792</xdr:rowOff>
    </xdr:from>
    <xdr:to>
      <xdr:col>76</xdr:col>
      <xdr:colOff>165100</xdr:colOff>
      <xdr:row>74</xdr:row>
      <xdr:rowOff>110392</xdr:rowOff>
    </xdr:to>
    <xdr:sp macro="" textlink="">
      <xdr:nvSpPr>
        <xdr:cNvPr id="646" name="楕円 645"/>
        <xdr:cNvSpPr/>
      </xdr:nvSpPr>
      <xdr:spPr>
        <a:xfrm>
          <a:off x="14541500" y="126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126919</xdr:rowOff>
    </xdr:from>
    <xdr:ext cx="534377" cy="259045"/>
    <xdr:sp macro="" textlink="">
      <xdr:nvSpPr>
        <xdr:cNvPr id="647" name="テキスト ボックス 646"/>
        <xdr:cNvSpPr txBox="1"/>
      </xdr:nvSpPr>
      <xdr:spPr>
        <a:xfrm>
          <a:off x="14325111" y="124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35326</xdr:rowOff>
    </xdr:from>
    <xdr:to>
      <xdr:col>72</xdr:col>
      <xdr:colOff>38100</xdr:colOff>
      <xdr:row>74</xdr:row>
      <xdr:rowOff>136926</xdr:rowOff>
    </xdr:to>
    <xdr:sp macro="" textlink="">
      <xdr:nvSpPr>
        <xdr:cNvPr id="648" name="楕円 647"/>
        <xdr:cNvSpPr/>
      </xdr:nvSpPr>
      <xdr:spPr>
        <a:xfrm>
          <a:off x="13652500" y="127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153453</xdr:rowOff>
    </xdr:from>
    <xdr:ext cx="534377" cy="259045"/>
    <xdr:sp macro="" textlink="">
      <xdr:nvSpPr>
        <xdr:cNvPr id="649" name="テキスト ボックス 648"/>
        <xdr:cNvSpPr txBox="1"/>
      </xdr:nvSpPr>
      <xdr:spPr>
        <a:xfrm>
          <a:off x="13436111" y="124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110258</xdr:rowOff>
    </xdr:from>
    <xdr:to>
      <xdr:col>67</xdr:col>
      <xdr:colOff>101600</xdr:colOff>
      <xdr:row>75</xdr:row>
      <xdr:rowOff>40408</xdr:rowOff>
    </xdr:to>
    <xdr:sp macro="" textlink="">
      <xdr:nvSpPr>
        <xdr:cNvPr id="650" name="楕円 649"/>
        <xdr:cNvSpPr/>
      </xdr:nvSpPr>
      <xdr:spPr>
        <a:xfrm>
          <a:off x="127635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56935</xdr:rowOff>
    </xdr:from>
    <xdr:ext cx="534377" cy="259045"/>
    <xdr:sp macro="" textlink="">
      <xdr:nvSpPr>
        <xdr:cNvPr id="651" name="テキスト ボックス 650"/>
        <xdr:cNvSpPr txBox="1"/>
      </xdr:nvSpPr>
      <xdr:spPr>
        <a:xfrm>
          <a:off x="12547111" y="12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5" name="直線コネクタ 674"/>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6"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7" name="直線コネクタ 676"/>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7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79" name="直線コネクタ 67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141185</xdr:rowOff>
    </xdr:from>
    <xdr:to>
      <xdr:col>85</xdr:col>
      <xdr:colOff>127000</xdr:colOff>
      <xdr:row>93</xdr:row>
      <xdr:rowOff>111392</xdr:rowOff>
    </xdr:to>
    <xdr:cxnSp macro="">
      <xdr:nvCxnSpPr>
        <xdr:cNvPr id="680" name="直線コネクタ 679"/>
        <xdr:cNvCxnSpPr/>
      </xdr:nvCxnSpPr>
      <xdr:spPr>
        <a:xfrm>
          <a:off x="15481300" y="15914585"/>
          <a:ext cx="8382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1"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2" name="フローチャート: 判断 681"/>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141185</xdr:rowOff>
    </xdr:from>
    <xdr:to>
      <xdr:col>81</xdr:col>
      <xdr:colOff>50800</xdr:colOff>
      <xdr:row>96</xdr:row>
      <xdr:rowOff>77312</xdr:rowOff>
    </xdr:to>
    <xdr:cxnSp macro="">
      <xdr:nvCxnSpPr>
        <xdr:cNvPr id="683" name="直線コネクタ 682"/>
        <xdr:cNvCxnSpPr/>
      </xdr:nvCxnSpPr>
      <xdr:spPr>
        <a:xfrm flipV="1">
          <a:off x="14592300" y="15914585"/>
          <a:ext cx="889000" cy="6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4" name="フローチャート: 判断 683"/>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5" name="テキスト ボックス 684"/>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77312</xdr:rowOff>
    </xdr:from>
    <xdr:to>
      <xdr:col>76</xdr:col>
      <xdr:colOff>114300</xdr:colOff>
      <xdr:row>97</xdr:row>
      <xdr:rowOff>78950</xdr:rowOff>
    </xdr:to>
    <xdr:cxnSp macro="">
      <xdr:nvCxnSpPr>
        <xdr:cNvPr id="686" name="直線コネクタ 685"/>
        <xdr:cNvCxnSpPr/>
      </xdr:nvCxnSpPr>
      <xdr:spPr>
        <a:xfrm flipV="1">
          <a:off x="13703300" y="16536512"/>
          <a:ext cx="889000" cy="1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7" name="フローチャート: 判断 686"/>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88" name="テキスト ボックス 687"/>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78950</xdr:rowOff>
    </xdr:from>
    <xdr:to>
      <xdr:col>71</xdr:col>
      <xdr:colOff>177800</xdr:colOff>
      <xdr:row>98</xdr:row>
      <xdr:rowOff>70014</xdr:rowOff>
    </xdr:to>
    <xdr:cxnSp macro="">
      <xdr:nvCxnSpPr>
        <xdr:cNvPr id="689" name="直線コネクタ 688"/>
        <xdr:cNvCxnSpPr/>
      </xdr:nvCxnSpPr>
      <xdr:spPr>
        <a:xfrm flipV="1">
          <a:off x="12814300" y="16709600"/>
          <a:ext cx="889000" cy="1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0" name="フローチャート: 判断 689"/>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1" name="テキスト ボックス 690"/>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2" name="フローチャート: 判断 691"/>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3" name="テキスト ボックス 692"/>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60592</xdr:rowOff>
    </xdr:from>
    <xdr:to>
      <xdr:col>85</xdr:col>
      <xdr:colOff>177800</xdr:colOff>
      <xdr:row>93</xdr:row>
      <xdr:rowOff>162192</xdr:rowOff>
    </xdr:to>
    <xdr:sp macro="" textlink="">
      <xdr:nvSpPr>
        <xdr:cNvPr id="699" name="楕円 698"/>
        <xdr:cNvSpPr/>
      </xdr:nvSpPr>
      <xdr:spPr>
        <a:xfrm>
          <a:off x="16268700" y="160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83469</xdr:rowOff>
    </xdr:from>
    <xdr:ext cx="534377" cy="259045"/>
    <xdr:sp macro="" textlink="">
      <xdr:nvSpPr>
        <xdr:cNvPr id="700" name="積立金該当値テキスト"/>
        <xdr:cNvSpPr txBox="1"/>
      </xdr:nvSpPr>
      <xdr:spPr>
        <a:xfrm>
          <a:off x="16370300" y="15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90385</xdr:rowOff>
    </xdr:from>
    <xdr:to>
      <xdr:col>81</xdr:col>
      <xdr:colOff>101600</xdr:colOff>
      <xdr:row>93</xdr:row>
      <xdr:rowOff>20535</xdr:rowOff>
    </xdr:to>
    <xdr:sp macro="" textlink="">
      <xdr:nvSpPr>
        <xdr:cNvPr id="701" name="楕円 700"/>
        <xdr:cNvSpPr/>
      </xdr:nvSpPr>
      <xdr:spPr>
        <a:xfrm>
          <a:off x="15430500" y="158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37062</xdr:rowOff>
    </xdr:from>
    <xdr:ext cx="534377" cy="259045"/>
    <xdr:sp macro="" textlink="">
      <xdr:nvSpPr>
        <xdr:cNvPr id="702" name="テキスト ボックス 701"/>
        <xdr:cNvSpPr txBox="1"/>
      </xdr:nvSpPr>
      <xdr:spPr>
        <a:xfrm>
          <a:off x="15214111" y="156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26512</xdr:rowOff>
    </xdr:from>
    <xdr:to>
      <xdr:col>76</xdr:col>
      <xdr:colOff>165100</xdr:colOff>
      <xdr:row>96</xdr:row>
      <xdr:rowOff>128112</xdr:rowOff>
    </xdr:to>
    <xdr:sp macro="" textlink="">
      <xdr:nvSpPr>
        <xdr:cNvPr id="703" name="楕円 702"/>
        <xdr:cNvSpPr/>
      </xdr:nvSpPr>
      <xdr:spPr>
        <a:xfrm>
          <a:off x="14541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144639</xdr:rowOff>
    </xdr:from>
    <xdr:ext cx="534377" cy="259045"/>
    <xdr:sp macro="" textlink="">
      <xdr:nvSpPr>
        <xdr:cNvPr id="704" name="テキスト ボックス 703"/>
        <xdr:cNvSpPr txBox="1"/>
      </xdr:nvSpPr>
      <xdr:spPr>
        <a:xfrm>
          <a:off x="14325111" y="162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28150</xdr:rowOff>
    </xdr:from>
    <xdr:to>
      <xdr:col>72</xdr:col>
      <xdr:colOff>38100</xdr:colOff>
      <xdr:row>97</xdr:row>
      <xdr:rowOff>129750</xdr:rowOff>
    </xdr:to>
    <xdr:sp macro="" textlink="">
      <xdr:nvSpPr>
        <xdr:cNvPr id="705" name="楕円 704"/>
        <xdr:cNvSpPr/>
      </xdr:nvSpPr>
      <xdr:spPr>
        <a:xfrm>
          <a:off x="13652500" y="166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146277</xdr:rowOff>
    </xdr:from>
    <xdr:ext cx="534377" cy="259045"/>
    <xdr:sp macro="" textlink="">
      <xdr:nvSpPr>
        <xdr:cNvPr id="706" name="テキスト ボックス 705"/>
        <xdr:cNvSpPr txBox="1"/>
      </xdr:nvSpPr>
      <xdr:spPr>
        <a:xfrm>
          <a:off x="13436111" y="164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19214</xdr:rowOff>
    </xdr:from>
    <xdr:to>
      <xdr:col>67</xdr:col>
      <xdr:colOff>101600</xdr:colOff>
      <xdr:row>98</xdr:row>
      <xdr:rowOff>120814</xdr:rowOff>
    </xdr:to>
    <xdr:sp macro="" textlink="">
      <xdr:nvSpPr>
        <xdr:cNvPr id="707" name="楕円 706"/>
        <xdr:cNvSpPr/>
      </xdr:nvSpPr>
      <xdr:spPr>
        <a:xfrm>
          <a:off x="12763500" y="168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111941</xdr:rowOff>
    </xdr:from>
    <xdr:ext cx="469744" cy="259045"/>
    <xdr:sp macro="" textlink="">
      <xdr:nvSpPr>
        <xdr:cNvPr id="708" name="テキスト ボックス 707"/>
        <xdr:cNvSpPr txBox="1"/>
      </xdr:nvSpPr>
      <xdr:spPr>
        <a:xfrm>
          <a:off x="12579428" y="1691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28" name="直線コネクタ 727"/>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1"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2" name="直線コネクタ 731"/>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4"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5" name="フローチャート: 判断 734"/>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7" name="フローチャート: 判断 736"/>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38" name="テキスト ボックス 737"/>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0" name="フローチャート: 判断 739"/>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1" name="テキスト ボックス 740"/>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24943</xdr:rowOff>
    </xdr:from>
    <xdr:to>
      <xdr:col>102</xdr:col>
      <xdr:colOff>114300</xdr:colOff>
      <xdr:row>38</xdr:row>
      <xdr:rowOff>25400</xdr:rowOff>
    </xdr:to>
    <xdr:cxnSp macro="">
      <xdr:nvCxnSpPr>
        <xdr:cNvPr id="742" name="直線コネクタ 741"/>
        <xdr:cNvCxnSpPr/>
      </xdr:nvCxnSpPr>
      <xdr:spPr>
        <a:xfrm>
          <a:off x="18656300" y="65400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3" name="フローチャート: 判断 742"/>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4" name="テキスト ボックス 743"/>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5" name="フローチャート: 判断 744"/>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6" name="テキスト ボックス 745"/>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145593</xdr:rowOff>
    </xdr:from>
    <xdr:to>
      <xdr:col>98</xdr:col>
      <xdr:colOff>38100</xdr:colOff>
      <xdr:row>38</xdr:row>
      <xdr:rowOff>75743</xdr:rowOff>
    </xdr:to>
    <xdr:sp macro="" textlink="">
      <xdr:nvSpPr>
        <xdr:cNvPr id="760" name="楕円 759"/>
        <xdr:cNvSpPr/>
      </xdr:nvSpPr>
      <xdr:spPr>
        <a:xfrm>
          <a:off x="18605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66870</xdr:rowOff>
    </xdr:from>
    <xdr:ext cx="249299" cy="259045"/>
    <xdr:sp macro="" textlink="">
      <xdr:nvSpPr>
        <xdr:cNvPr id="761" name="テキスト ボックス 760"/>
        <xdr:cNvSpPr txBox="1"/>
      </xdr:nvSpPr>
      <xdr:spPr>
        <a:xfrm>
          <a:off x="18531650" y="6581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5" name="直線コネクタ 784"/>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88"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89" name="直線コネクタ 788"/>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145377</xdr:rowOff>
    </xdr:from>
    <xdr:to>
      <xdr:col>116</xdr:col>
      <xdr:colOff>63500</xdr:colOff>
      <xdr:row>58</xdr:row>
      <xdr:rowOff>50394</xdr:rowOff>
    </xdr:to>
    <xdr:cxnSp macro="">
      <xdr:nvCxnSpPr>
        <xdr:cNvPr id="790" name="直線コネクタ 789"/>
        <xdr:cNvCxnSpPr/>
      </xdr:nvCxnSpPr>
      <xdr:spPr>
        <a:xfrm>
          <a:off x="21323300" y="9918027"/>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1"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2" name="フローチャート: 判断 791"/>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121298</xdr:rowOff>
    </xdr:from>
    <xdr:to>
      <xdr:col>111</xdr:col>
      <xdr:colOff>177800</xdr:colOff>
      <xdr:row>57</xdr:row>
      <xdr:rowOff>145377</xdr:rowOff>
    </xdr:to>
    <xdr:cxnSp macro="">
      <xdr:nvCxnSpPr>
        <xdr:cNvPr id="793" name="直線コネクタ 792"/>
        <xdr:cNvCxnSpPr/>
      </xdr:nvCxnSpPr>
      <xdr:spPr>
        <a:xfrm>
          <a:off x="20434300" y="989394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4" name="フローチャート: 判断 793"/>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5" name="テキスト ボックス 794"/>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98590</xdr:rowOff>
    </xdr:from>
    <xdr:to>
      <xdr:col>107</xdr:col>
      <xdr:colOff>50800</xdr:colOff>
      <xdr:row>57</xdr:row>
      <xdr:rowOff>121298</xdr:rowOff>
    </xdr:to>
    <xdr:cxnSp macro="">
      <xdr:nvCxnSpPr>
        <xdr:cNvPr id="796" name="直線コネクタ 795"/>
        <xdr:cNvCxnSpPr/>
      </xdr:nvCxnSpPr>
      <xdr:spPr>
        <a:xfrm>
          <a:off x="19545300" y="987124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7" name="フローチャート: 判断 796"/>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798" name="テキスト ボックス 797"/>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19951</xdr:rowOff>
    </xdr:from>
    <xdr:to>
      <xdr:col>102</xdr:col>
      <xdr:colOff>114300</xdr:colOff>
      <xdr:row>57</xdr:row>
      <xdr:rowOff>98590</xdr:rowOff>
    </xdr:to>
    <xdr:cxnSp macro="">
      <xdr:nvCxnSpPr>
        <xdr:cNvPr id="799" name="直線コネクタ 798"/>
        <xdr:cNvCxnSpPr/>
      </xdr:nvCxnSpPr>
      <xdr:spPr>
        <a:xfrm>
          <a:off x="18656300" y="979260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0" name="フローチャート: 判断 799"/>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1" name="テキスト ボックス 800"/>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2" name="フローチャート: 判断 801"/>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3" name="テキスト ボックス 802"/>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171044</xdr:rowOff>
    </xdr:from>
    <xdr:to>
      <xdr:col>116</xdr:col>
      <xdr:colOff>114300</xdr:colOff>
      <xdr:row>58</xdr:row>
      <xdr:rowOff>101194</xdr:rowOff>
    </xdr:to>
    <xdr:sp macro="" textlink="">
      <xdr:nvSpPr>
        <xdr:cNvPr id="809" name="楕円 808"/>
        <xdr:cNvSpPr/>
      </xdr:nvSpPr>
      <xdr:spPr>
        <a:xfrm>
          <a:off x="221107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149471</xdr:rowOff>
    </xdr:from>
    <xdr:ext cx="469744" cy="259045"/>
    <xdr:sp macro="" textlink="">
      <xdr:nvSpPr>
        <xdr:cNvPr id="810" name="貸付金該当値テキスト"/>
        <xdr:cNvSpPr txBox="1"/>
      </xdr:nvSpPr>
      <xdr:spPr>
        <a:xfrm>
          <a:off x="22212300" y="99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94577</xdr:rowOff>
    </xdr:from>
    <xdr:to>
      <xdr:col>112</xdr:col>
      <xdr:colOff>38100</xdr:colOff>
      <xdr:row>58</xdr:row>
      <xdr:rowOff>24727</xdr:rowOff>
    </xdr:to>
    <xdr:sp macro="" textlink="">
      <xdr:nvSpPr>
        <xdr:cNvPr id="811" name="楕円 810"/>
        <xdr:cNvSpPr/>
      </xdr:nvSpPr>
      <xdr:spPr>
        <a:xfrm>
          <a:off x="21272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41254</xdr:rowOff>
    </xdr:from>
    <xdr:ext cx="469744" cy="259045"/>
    <xdr:sp macro="" textlink="">
      <xdr:nvSpPr>
        <xdr:cNvPr id="812" name="テキスト ボックス 811"/>
        <xdr:cNvSpPr txBox="1"/>
      </xdr:nvSpPr>
      <xdr:spPr>
        <a:xfrm>
          <a:off x="21088428" y="964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70498</xdr:rowOff>
    </xdr:from>
    <xdr:to>
      <xdr:col>107</xdr:col>
      <xdr:colOff>101600</xdr:colOff>
      <xdr:row>58</xdr:row>
      <xdr:rowOff>648</xdr:rowOff>
    </xdr:to>
    <xdr:sp macro="" textlink="">
      <xdr:nvSpPr>
        <xdr:cNvPr id="813" name="楕円 812"/>
        <xdr:cNvSpPr/>
      </xdr:nvSpPr>
      <xdr:spPr>
        <a:xfrm>
          <a:off x="20383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17175</xdr:rowOff>
    </xdr:from>
    <xdr:ext cx="469744" cy="259045"/>
    <xdr:sp macro="" textlink="">
      <xdr:nvSpPr>
        <xdr:cNvPr id="814" name="テキスト ボックス 813"/>
        <xdr:cNvSpPr txBox="1"/>
      </xdr:nvSpPr>
      <xdr:spPr>
        <a:xfrm>
          <a:off x="20199428" y="96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47790</xdr:rowOff>
    </xdr:from>
    <xdr:to>
      <xdr:col>102</xdr:col>
      <xdr:colOff>165100</xdr:colOff>
      <xdr:row>57</xdr:row>
      <xdr:rowOff>149390</xdr:rowOff>
    </xdr:to>
    <xdr:sp macro="" textlink="">
      <xdr:nvSpPr>
        <xdr:cNvPr id="815" name="楕円 814"/>
        <xdr:cNvSpPr/>
      </xdr:nvSpPr>
      <xdr:spPr>
        <a:xfrm>
          <a:off x="19494500" y="9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165917</xdr:rowOff>
    </xdr:from>
    <xdr:ext cx="469744" cy="259045"/>
    <xdr:sp macro="" textlink="">
      <xdr:nvSpPr>
        <xdr:cNvPr id="816" name="テキスト ボックス 815"/>
        <xdr:cNvSpPr txBox="1"/>
      </xdr:nvSpPr>
      <xdr:spPr>
        <a:xfrm>
          <a:off x="19310428" y="95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140601</xdr:rowOff>
    </xdr:from>
    <xdr:to>
      <xdr:col>98</xdr:col>
      <xdr:colOff>38100</xdr:colOff>
      <xdr:row>57</xdr:row>
      <xdr:rowOff>70751</xdr:rowOff>
    </xdr:to>
    <xdr:sp macro="" textlink="">
      <xdr:nvSpPr>
        <xdr:cNvPr id="817" name="楕円 816"/>
        <xdr:cNvSpPr/>
      </xdr:nvSpPr>
      <xdr:spPr>
        <a:xfrm>
          <a:off x="18605500" y="97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87278</xdr:rowOff>
    </xdr:from>
    <xdr:ext cx="469744" cy="259045"/>
    <xdr:sp macro="" textlink="">
      <xdr:nvSpPr>
        <xdr:cNvPr id="818" name="テキスト ボックス 817"/>
        <xdr:cNvSpPr txBox="1"/>
      </xdr:nvSpPr>
      <xdr:spPr>
        <a:xfrm>
          <a:off x="18421428" y="951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1" name="テキスト ボックス 830"/>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39" name="テキスト ボックス 838"/>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1" name="テキスト ボックス 840"/>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3" name="テキスト ボックス 842"/>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7" name="直線コネクタ 846"/>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48"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49" name="直線コネクタ 848"/>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0"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1" name="直線コネクタ 850"/>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122155</xdr:rowOff>
    </xdr:from>
    <xdr:to>
      <xdr:col>116</xdr:col>
      <xdr:colOff>63500</xdr:colOff>
      <xdr:row>75</xdr:row>
      <xdr:rowOff>131242</xdr:rowOff>
    </xdr:to>
    <xdr:cxnSp macro="">
      <xdr:nvCxnSpPr>
        <xdr:cNvPr id="852" name="直線コネクタ 851"/>
        <xdr:cNvCxnSpPr/>
      </xdr:nvCxnSpPr>
      <xdr:spPr>
        <a:xfrm flipV="1">
          <a:off x="21323300" y="12980905"/>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3"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4" name="フローチャート: 判断 853"/>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26400</xdr:rowOff>
    </xdr:from>
    <xdr:to>
      <xdr:col>111</xdr:col>
      <xdr:colOff>177800</xdr:colOff>
      <xdr:row>75</xdr:row>
      <xdr:rowOff>131242</xdr:rowOff>
    </xdr:to>
    <xdr:cxnSp macro="">
      <xdr:nvCxnSpPr>
        <xdr:cNvPr id="855" name="直線コネクタ 854"/>
        <xdr:cNvCxnSpPr/>
      </xdr:nvCxnSpPr>
      <xdr:spPr>
        <a:xfrm>
          <a:off x="20434300" y="12542250"/>
          <a:ext cx="889000" cy="44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6" name="フローチャート: 判断 855"/>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57" name="テキスト ボックス 856"/>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26400</xdr:rowOff>
    </xdr:from>
    <xdr:to>
      <xdr:col>107</xdr:col>
      <xdr:colOff>50800</xdr:colOff>
      <xdr:row>73</xdr:row>
      <xdr:rowOff>26657</xdr:rowOff>
    </xdr:to>
    <xdr:cxnSp macro="">
      <xdr:nvCxnSpPr>
        <xdr:cNvPr id="858" name="直線コネクタ 857"/>
        <xdr:cNvCxnSpPr/>
      </xdr:nvCxnSpPr>
      <xdr:spPr>
        <a:xfrm flipV="1">
          <a:off x="19545300" y="12542250"/>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59" name="フローチャート: 判断 858"/>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0" name="テキスト ボックス 859"/>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140215</xdr:rowOff>
    </xdr:from>
    <xdr:to>
      <xdr:col>102</xdr:col>
      <xdr:colOff>114300</xdr:colOff>
      <xdr:row>73</xdr:row>
      <xdr:rowOff>26657</xdr:rowOff>
    </xdr:to>
    <xdr:cxnSp macro="">
      <xdr:nvCxnSpPr>
        <xdr:cNvPr id="861" name="直線コネクタ 860"/>
        <xdr:cNvCxnSpPr/>
      </xdr:nvCxnSpPr>
      <xdr:spPr>
        <a:xfrm>
          <a:off x="18656300" y="12484615"/>
          <a:ext cx="8890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2" name="フローチャート: 判断 861"/>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3" name="テキスト ボックス 862"/>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4" name="フローチャート: 判断 863"/>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5" name="テキスト ボックス 864"/>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71355</xdr:rowOff>
    </xdr:from>
    <xdr:to>
      <xdr:col>116</xdr:col>
      <xdr:colOff>114300</xdr:colOff>
      <xdr:row>76</xdr:row>
      <xdr:rowOff>1505</xdr:rowOff>
    </xdr:to>
    <xdr:sp macro="" textlink="">
      <xdr:nvSpPr>
        <xdr:cNvPr id="871" name="楕円 870"/>
        <xdr:cNvSpPr/>
      </xdr:nvSpPr>
      <xdr:spPr>
        <a:xfrm>
          <a:off x="221107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49782</xdr:rowOff>
    </xdr:from>
    <xdr:ext cx="534377" cy="259045"/>
    <xdr:sp macro="" textlink="">
      <xdr:nvSpPr>
        <xdr:cNvPr id="872" name="繰出金該当値テキスト"/>
        <xdr:cNvSpPr txBox="1"/>
      </xdr:nvSpPr>
      <xdr:spPr>
        <a:xfrm>
          <a:off x="22212300" y="12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80442</xdr:rowOff>
    </xdr:from>
    <xdr:to>
      <xdr:col>112</xdr:col>
      <xdr:colOff>38100</xdr:colOff>
      <xdr:row>76</xdr:row>
      <xdr:rowOff>10592</xdr:rowOff>
    </xdr:to>
    <xdr:sp macro="" textlink="">
      <xdr:nvSpPr>
        <xdr:cNvPr id="873" name="楕円 872"/>
        <xdr:cNvSpPr/>
      </xdr:nvSpPr>
      <xdr:spPr>
        <a:xfrm>
          <a:off x="21272500" y="12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1719</xdr:rowOff>
    </xdr:from>
    <xdr:ext cx="534377" cy="259045"/>
    <xdr:sp macro="" textlink="">
      <xdr:nvSpPr>
        <xdr:cNvPr id="874" name="テキスト ボックス 873"/>
        <xdr:cNvSpPr txBox="1"/>
      </xdr:nvSpPr>
      <xdr:spPr>
        <a:xfrm>
          <a:off x="21056111" y="130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147050</xdr:rowOff>
    </xdr:from>
    <xdr:to>
      <xdr:col>107</xdr:col>
      <xdr:colOff>101600</xdr:colOff>
      <xdr:row>73</xdr:row>
      <xdr:rowOff>77200</xdr:rowOff>
    </xdr:to>
    <xdr:sp macro="" textlink="">
      <xdr:nvSpPr>
        <xdr:cNvPr id="875" name="楕円 874"/>
        <xdr:cNvSpPr/>
      </xdr:nvSpPr>
      <xdr:spPr>
        <a:xfrm>
          <a:off x="20383500" y="124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93727</xdr:rowOff>
    </xdr:from>
    <xdr:ext cx="534377" cy="259045"/>
    <xdr:sp macro="" textlink="">
      <xdr:nvSpPr>
        <xdr:cNvPr id="876" name="テキスト ボックス 875"/>
        <xdr:cNvSpPr txBox="1"/>
      </xdr:nvSpPr>
      <xdr:spPr>
        <a:xfrm>
          <a:off x="20167111" y="122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147307</xdr:rowOff>
    </xdr:from>
    <xdr:to>
      <xdr:col>102</xdr:col>
      <xdr:colOff>165100</xdr:colOff>
      <xdr:row>73</xdr:row>
      <xdr:rowOff>77457</xdr:rowOff>
    </xdr:to>
    <xdr:sp macro="" textlink="">
      <xdr:nvSpPr>
        <xdr:cNvPr id="877" name="楕円 876"/>
        <xdr:cNvSpPr/>
      </xdr:nvSpPr>
      <xdr:spPr>
        <a:xfrm>
          <a:off x="19494500" y="124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93984</xdr:rowOff>
    </xdr:from>
    <xdr:ext cx="534377" cy="259045"/>
    <xdr:sp macro="" textlink="">
      <xdr:nvSpPr>
        <xdr:cNvPr id="878" name="テキスト ボックス 877"/>
        <xdr:cNvSpPr txBox="1"/>
      </xdr:nvSpPr>
      <xdr:spPr>
        <a:xfrm>
          <a:off x="19278111" y="122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89415</xdr:rowOff>
    </xdr:from>
    <xdr:to>
      <xdr:col>98</xdr:col>
      <xdr:colOff>38100</xdr:colOff>
      <xdr:row>73</xdr:row>
      <xdr:rowOff>19565</xdr:rowOff>
    </xdr:to>
    <xdr:sp macro="" textlink="">
      <xdr:nvSpPr>
        <xdr:cNvPr id="879" name="楕円 878"/>
        <xdr:cNvSpPr/>
      </xdr:nvSpPr>
      <xdr:spPr>
        <a:xfrm>
          <a:off x="18605500" y="124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36092</xdr:rowOff>
    </xdr:from>
    <xdr:ext cx="534377" cy="259045"/>
    <xdr:sp macro="" textlink="">
      <xdr:nvSpPr>
        <xdr:cNvPr id="880" name="テキスト ボックス 879"/>
        <xdr:cNvSpPr txBox="1"/>
      </xdr:nvSpPr>
      <xdr:spPr>
        <a:xfrm>
          <a:off x="18389111" y="122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前年度と比較し、扶助費、物件費などが増加した一方、補助費等、積立金などが減少となった。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扶助費は、子育て世帯臨時特別給付金の皆増や住民税非課税世帯等に対する臨時特別給付金の皆増などにより、全体として大幅に増加した。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物件費は、ふるさと納税の減少に伴い返礼品等が減となった一方で、新型コロナウイルスワクチン接種事業の増などにより、全体として増加した。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補助費等は、新型コロナウイルス感染症感染拡大防止協力金の皆増や飲食店等事業継続支援金の皆増の一方で、特別定額給付金の皆減などにより、全体として大幅に減少した。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積立金は、ふるさと応援基金積立金の減などにより、全体として減少した。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公債費は、合併特例債の償還の進展により増加したが、令和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年度をピークに逓減する見通しである。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78,111
77,559
110.94
44,016,561
41,863,519
1,979,305
21,191,553
44,974,806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123698</xdr:rowOff>
    </xdr:from>
    <xdr:to>
      <xdr:col>24</xdr:col>
      <xdr:colOff>63500</xdr:colOff>
      <xdr:row>37</xdr:row>
      <xdr:rowOff>141072</xdr:rowOff>
    </xdr:to>
    <xdr:cxnSp macro="">
      <xdr:nvCxnSpPr>
        <xdr:cNvPr id="59" name="直線コネクタ 58"/>
        <xdr:cNvCxnSpPr/>
      </xdr:nvCxnSpPr>
      <xdr:spPr>
        <a:xfrm>
          <a:off x="3797300" y="6467348"/>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63805</xdr:rowOff>
    </xdr:from>
    <xdr:to>
      <xdr:col>19</xdr:col>
      <xdr:colOff>177800</xdr:colOff>
      <xdr:row>37</xdr:row>
      <xdr:rowOff>123698</xdr:rowOff>
    </xdr:to>
    <xdr:cxnSp macro="">
      <xdr:nvCxnSpPr>
        <xdr:cNvPr id="62" name="直線コネクタ 61"/>
        <xdr:cNvCxnSpPr/>
      </xdr:nvCxnSpPr>
      <xdr:spPr>
        <a:xfrm>
          <a:off x="2908300" y="640745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155702</xdr:rowOff>
    </xdr:from>
    <xdr:to>
      <xdr:col>15</xdr:col>
      <xdr:colOff>50800</xdr:colOff>
      <xdr:row>37</xdr:row>
      <xdr:rowOff>63805</xdr:rowOff>
    </xdr:to>
    <xdr:cxnSp macro="">
      <xdr:nvCxnSpPr>
        <xdr:cNvPr id="65" name="直線コネクタ 64"/>
        <xdr:cNvCxnSpPr/>
      </xdr:nvCxnSpPr>
      <xdr:spPr>
        <a:xfrm>
          <a:off x="2019300" y="632790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140614</xdr:rowOff>
    </xdr:from>
    <xdr:to>
      <xdr:col>10</xdr:col>
      <xdr:colOff>114300</xdr:colOff>
      <xdr:row>36</xdr:row>
      <xdr:rowOff>155702</xdr:rowOff>
    </xdr:to>
    <xdr:cxnSp macro="">
      <xdr:nvCxnSpPr>
        <xdr:cNvPr id="68" name="直線コネクタ 67"/>
        <xdr:cNvCxnSpPr/>
      </xdr:nvCxnSpPr>
      <xdr:spPr>
        <a:xfrm>
          <a:off x="1130300" y="631281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90272</xdr:rowOff>
    </xdr:from>
    <xdr:to>
      <xdr:col>24</xdr:col>
      <xdr:colOff>114300</xdr:colOff>
      <xdr:row>38</xdr:row>
      <xdr:rowOff>20422</xdr:rowOff>
    </xdr:to>
    <xdr:sp macro="" textlink="">
      <xdr:nvSpPr>
        <xdr:cNvPr id="78" name="楕円 77"/>
        <xdr:cNvSpPr/>
      </xdr:nvSpPr>
      <xdr:spPr>
        <a:xfrm>
          <a:off x="45847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68699</xdr:rowOff>
    </xdr:from>
    <xdr:ext cx="469744" cy="259045"/>
    <xdr:sp macro="" textlink="">
      <xdr:nvSpPr>
        <xdr:cNvPr id="79" name="議会費該当値テキスト"/>
        <xdr:cNvSpPr txBox="1"/>
      </xdr:nvSpPr>
      <xdr:spPr>
        <a:xfrm>
          <a:off x="4686300"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72898</xdr:rowOff>
    </xdr:from>
    <xdr:to>
      <xdr:col>20</xdr:col>
      <xdr:colOff>38100</xdr:colOff>
      <xdr:row>38</xdr:row>
      <xdr:rowOff>3048</xdr:rowOff>
    </xdr:to>
    <xdr:sp macro="" textlink="">
      <xdr:nvSpPr>
        <xdr:cNvPr id="80" name="楕円 79"/>
        <xdr:cNvSpPr/>
      </xdr:nvSpPr>
      <xdr:spPr>
        <a:xfrm>
          <a:off x="3746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165625</xdr:rowOff>
    </xdr:from>
    <xdr:ext cx="469744" cy="259045"/>
    <xdr:sp macro="" textlink="">
      <xdr:nvSpPr>
        <xdr:cNvPr id="81" name="テキスト ボックス 80"/>
        <xdr:cNvSpPr txBox="1"/>
      </xdr:nvSpPr>
      <xdr:spPr>
        <a:xfrm>
          <a:off x="3562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13005</xdr:rowOff>
    </xdr:from>
    <xdr:to>
      <xdr:col>15</xdr:col>
      <xdr:colOff>101600</xdr:colOff>
      <xdr:row>37</xdr:row>
      <xdr:rowOff>114605</xdr:rowOff>
    </xdr:to>
    <xdr:sp macro="" textlink="">
      <xdr:nvSpPr>
        <xdr:cNvPr id="82" name="楕円 81"/>
        <xdr:cNvSpPr/>
      </xdr:nvSpPr>
      <xdr:spPr>
        <a:xfrm>
          <a:off x="2857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105732</xdr:rowOff>
    </xdr:from>
    <xdr:ext cx="469744" cy="259045"/>
    <xdr:sp macro="" textlink="">
      <xdr:nvSpPr>
        <xdr:cNvPr id="83" name="テキスト ボックス 82"/>
        <xdr:cNvSpPr txBox="1"/>
      </xdr:nvSpPr>
      <xdr:spPr>
        <a:xfrm>
          <a:off x="2673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104902</xdr:rowOff>
    </xdr:from>
    <xdr:to>
      <xdr:col>10</xdr:col>
      <xdr:colOff>165100</xdr:colOff>
      <xdr:row>37</xdr:row>
      <xdr:rowOff>35052</xdr:rowOff>
    </xdr:to>
    <xdr:sp macro="" textlink="">
      <xdr:nvSpPr>
        <xdr:cNvPr id="84" name="楕円 83"/>
        <xdr:cNvSpPr/>
      </xdr:nvSpPr>
      <xdr:spPr>
        <a:xfrm>
          <a:off x="1968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26179</xdr:rowOff>
    </xdr:from>
    <xdr:ext cx="469744" cy="259045"/>
    <xdr:sp macro="" textlink="">
      <xdr:nvSpPr>
        <xdr:cNvPr id="85" name="テキスト ボックス 84"/>
        <xdr:cNvSpPr txBox="1"/>
      </xdr:nvSpPr>
      <xdr:spPr>
        <a:xfrm>
          <a:off x="1784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89814</xdr:rowOff>
    </xdr:from>
    <xdr:to>
      <xdr:col>6</xdr:col>
      <xdr:colOff>38100</xdr:colOff>
      <xdr:row>37</xdr:row>
      <xdr:rowOff>19964</xdr:rowOff>
    </xdr:to>
    <xdr:sp macro="" textlink="">
      <xdr:nvSpPr>
        <xdr:cNvPr id="86" name="楕円 85"/>
        <xdr:cNvSpPr/>
      </xdr:nvSpPr>
      <xdr:spPr>
        <a:xfrm>
          <a:off x="1079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11091</xdr:rowOff>
    </xdr:from>
    <xdr:ext cx="469744" cy="259045"/>
    <xdr:sp macro="" textlink="">
      <xdr:nvSpPr>
        <xdr:cNvPr id="87" name="テキスト ボックス 86"/>
        <xdr:cNvSpPr txBox="1"/>
      </xdr:nvSpPr>
      <xdr:spPr>
        <a:xfrm>
          <a:off x="895428"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136416</xdr:rowOff>
    </xdr:from>
    <xdr:to>
      <xdr:col>24</xdr:col>
      <xdr:colOff>63500</xdr:colOff>
      <xdr:row>54</xdr:row>
      <xdr:rowOff>114966</xdr:rowOff>
    </xdr:to>
    <xdr:cxnSp macro="">
      <xdr:nvCxnSpPr>
        <xdr:cNvPr id="116" name="直線コネクタ 115"/>
        <xdr:cNvCxnSpPr/>
      </xdr:nvCxnSpPr>
      <xdr:spPr>
        <a:xfrm>
          <a:off x="3797300" y="8537466"/>
          <a:ext cx="838200" cy="8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136416</xdr:rowOff>
    </xdr:from>
    <xdr:to>
      <xdr:col>19</xdr:col>
      <xdr:colOff>177800</xdr:colOff>
      <xdr:row>55</xdr:row>
      <xdr:rowOff>157874</xdr:rowOff>
    </xdr:to>
    <xdr:cxnSp macro="">
      <xdr:nvCxnSpPr>
        <xdr:cNvPr id="119" name="直線コネクタ 118"/>
        <xdr:cNvCxnSpPr/>
      </xdr:nvCxnSpPr>
      <xdr:spPr>
        <a:xfrm flipV="1">
          <a:off x="2908300" y="8537466"/>
          <a:ext cx="889000" cy="10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157874</xdr:rowOff>
    </xdr:from>
    <xdr:to>
      <xdr:col>15</xdr:col>
      <xdr:colOff>50800</xdr:colOff>
      <xdr:row>56</xdr:row>
      <xdr:rowOff>142855</xdr:rowOff>
    </xdr:to>
    <xdr:cxnSp macro="">
      <xdr:nvCxnSpPr>
        <xdr:cNvPr id="122" name="直線コネクタ 121"/>
        <xdr:cNvCxnSpPr/>
      </xdr:nvCxnSpPr>
      <xdr:spPr>
        <a:xfrm flipV="1">
          <a:off x="2019300" y="9587624"/>
          <a:ext cx="889000" cy="1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142855</xdr:rowOff>
    </xdr:from>
    <xdr:to>
      <xdr:col>10</xdr:col>
      <xdr:colOff>114300</xdr:colOff>
      <xdr:row>57</xdr:row>
      <xdr:rowOff>77422</xdr:rowOff>
    </xdr:to>
    <xdr:cxnSp macro="">
      <xdr:nvCxnSpPr>
        <xdr:cNvPr id="125" name="直線コネクタ 124"/>
        <xdr:cNvCxnSpPr/>
      </xdr:nvCxnSpPr>
      <xdr:spPr>
        <a:xfrm flipV="1">
          <a:off x="1130300" y="9744055"/>
          <a:ext cx="889000" cy="10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64166</xdr:rowOff>
    </xdr:from>
    <xdr:to>
      <xdr:col>24</xdr:col>
      <xdr:colOff>114300</xdr:colOff>
      <xdr:row>54</xdr:row>
      <xdr:rowOff>165766</xdr:rowOff>
    </xdr:to>
    <xdr:sp macro="" textlink="">
      <xdr:nvSpPr>
        <xdr:cNvPr id="135" name="楕円 134"/>
        <xdr:cNvSpPr/>
      </xdr:nvSpPr>
      <xdr:spPr>
        <a:xfrm>
          <a:off x="4584700" y="93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87043</xdr:rowOff>
    </xdr:from>
    <xdr:ext cx="599010" cy="259045"/>
    <xdr:sp macro="" textlink="">
      <xdr:nvSpPr>
        <xdr:cNvPr id="136" name="総務費該当値テキスト"/>
        <xdr:cNvSpPr txBox="1"/>
      </xdr:nvSpPr>
      <xdr:spPr>
        <a:xfrm>
          <a:off x="4686300" y="917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85616</xdr:rowOff>
    </xdr:from>
    <xdr:to>
      <xdr:col>20</xdr:col>
      <xdr:colOff>38100</xdr:colOff>
      <xdr:row>50</xdr:row>
      <xdr:rowOff>15766</xdr:rowOff>
    </xdr:to>
    <xdr:sp macro="" textlink="">
      <xdr:nvSpPr>
        <xdr:cNvPr id="137" name="楕円 136"/>
        <xdr:cNvSpPr/>
      </xdr:nvSpPr>
      <xdr:spPr>
        <a:xfrm>
          <a:off x="3746500" y="84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32293</xdr:rowOff>
    </xdr:from>
    <xdr:ext cx="599010" cy="259045"/>
    <xdr:sp macro="" textlink="">
      <xdr:nvSpPr>
        <xdr:cNvPr id="138" name="テキスト ボックス 137"/>
        <xdr:cNvSpPr txBox="1"/>
      </xdr:nvSpPr>
      <xdr:spPr>
        <a:xfrm>
          <a:off x="3497795" y="826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107074</xdr:rowOff>
    </xdr:from>
    <xdr:to>
      <xdr:col>15</xdr:col>
      <xdr:colOff>101600</xdr:colOff>
      <xdr:row>56</xdr:row>
      <xdr:rowOff>37224</xdr:rowOff>
    </xdr:to>
    <xdr:sp macro="" textlink="">
      <xdr:nvSpPr>
        <xdr:cNvPr id="139" name="楕円 138"/>
        <xdr:cNvSpPr/>
      </xdr:nvSpPr>
      <xdr:spPr>
        <a:xfrm>
          <a:off x="2857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53751</xdr:rowOff>
    </xdr:from>
    <xdr:ext cx="534377" cy="259045"/>
    <xdr:sp macro="" textlink="">
      <xdr:nvSpPr>
        <xdr:cNvPr id="140" name="テキスト ボックス 139"/>
        <xdr:cNvSpPr txBox="1"/>
      </xdr:nvSpPr>
      <xdr:spPr>
        <a:xfrm>
          <a:off x="2641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92055</xdr:rowOff>
    </xdr:from>
    <xdr:to>
      <xdr:col>10</xdr:col>
      <xdr:colOff>165100</xdr:colOff>
      <xdr:row>57</xdr:row>
      <xdr:rowOff>22205</xdr:rowOff>
    </xdr:to>
    <xdr:sp macro="" textlink="">
      <xdr:nvSpPr>
        <xdr:cNvPr id="141" name="楕円 140"/>
        <xdr:cNvSpPr/>
      </xdr:nvSpPr>
      <xdr:spPr>
        <a:xfrm>
          <a:off x="1968500" y="96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13332</xdr:rowOff>
    </xdr:from>
    <xdr:ext cx="534377" cy="259045"/>
    <xdr:sp macro="" textlink="">
      <xdr:nvSpPr>
        <xdr:cNvPr id="142" name="テキスト ボックス 141"/>
        <xdr:cNvSpPr txBox="1"/>
      </xdr:nvSpPr>
      <xdr:spPr>
        <a:xfrm>
          <a:off x="1752111" y="97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26622</xdr:rowOff>
    </xdr:from>
    <xdr:to>
      <xdr:col>6</xdr:col>
      <xdr:colOff>38100</xdr:colOff>
      <xdr:row>57</xdr:row>
      <xdr:rowOff>128222</xdr:rowOff>
    </xdr:to>
    <xdr:sp macro="" textlink="">
      <xdr:nvSpPr>
        <xdr:cNvPr id="143" name="楕円 142"/>
        <xdr:cNvSpPr/>
      </xdr:nvSpPr>
      <xdr:spPr>
        <a:xfrm>
          <a:off x="1079500" y="97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119349</xdr:rowOff>
    </xdr:from>
    <xdr:ext cx="534377" cy="259045"/>
    <xdr:sp macro="" textlink="">
      <xdr:nvSpPr>
        <xdr:cNvPr id="144" name="テキスト ボックス 143"/>
        <xdr:cNvSpPr txBox="1"/>
      </xdr:nvSpPr>
      <xdr:spPr>
        <a:xfrm>
          <a:off x="863111" y="98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23915</xdr:rowOff>
    </xdr:from>
    <xdr:to>
      <xdr:col>24</xdr:col>
      <xdr:colOff>63500</xdr:colOff>
      <xdr:row>77</xdr:row>
      <xdr:rowOff>71616</xdr:rowOff>
    </xdr:to>
    <xdr:cxnSp macro="">
      <xdr:nvCxnSpPr>
        <xdr:cNvPr id="174" name="直線コネクタ 173"/>
        <xdr:cNvCxnSpPr/>
      </xdr:nvCxnSpPr>
      <xdr:spPr>
        <a:xfrm flipV="1">
          <a:off x="3797300" y="13054115"/>
          <a:ext cx="8382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71616</xdr:rowOff>
    </xdr:from>
    <xdr:to>
      <xdr:col>19</xdr:col>
      <xdr:colOff>177800</xdr:colOff>
      <xdr:row>78</xdr:row>
      <xdr:rowOff>48870</xdr:rowOff>
    </xdr:to>
    <xdr:cxnSp macro="">
      <xdr:nvCxnSpPr>
        <xdr:cNvPr id="177" name="直線コネクタ 176"/>
        <xdr:cNvCxnSpPr/>
      </xdr:nvCxnSpPr>
      <xdr:spPr>
        <a:xfrm flipV="1">
          <a:off x="2908300" y="13273266"/>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48870</xdr:rowOff>
    </xdr:from>
    <xdr:to>
      <xdr:col>15</xdr:col>
      <xdr:colOff>50800</xdr:colOff>
      <xdr:row>78</xdr:row>
      <xdr:rowOff>126124</xdr:rowOff>
    </xdr:to>
    <xdr:cxnSp macro="">
      <xdr:nvCxnSpPr>
        <xdr:cNvPr id="180" name="直線コネクタ 179"/>
        <xdr:cNvCxnSpPr/>
      </xdr:nvCxnSpPr>
      <xdr:spPr>
        <a:xfrm flipV="1">
          <a:off x="2019300" y="13421970"/>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71692</xdr:rowOff>
    </xdr:from>
    <xdr:to>
      <xdr:col>10</xdr:col>
      <xdr:colOff>114300</xdr:colOff>
      <xdr:row>78</xdr:row>
      <xdr:rowOff>126124</xdr:rowOff>
    </xdr:to>
    <xdr:cxnSp macro="">
      <xdr:nvCxnSpPr>
        <xdr:cNvPr id="183" name="直線コネクタ 182"/>
        <xdr:cNvCxnSpPr/>
      </xdr:nvCxnSpPr>
      <xdr:spPr>
        <a:xfrm>
          <a:off x="1130300" y="13444792"/>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144564</xdr:rowOff>
    </xdr:from>
    <xdr:to>
      <xdr:col>24</xdr:col>
      <xdr:colOff>114300</xdr:colOff>
      <xdr:row>76</xdr:row>
      <xdr:rowOff>74715</xdr:rowOff>
    </xdr:to>
    <xdr:sp macro="" textlink="">
      <xdr:nvSpPr>
        <xdr:cNvPr id="193" name="楕円 192"/>
        <xdr:cNvSpPr/>
      </xdr:nvSpPr>
      <xdr:spPr>
        <a:xfrm>
          <a:off x="45847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122992</xdr:rowOff>
    </xdr:from>
    <xdr:ext cx="599010" cy="259045"/>
    <xdr:sp macro="" textlink="">
      <xdr:nvSpPr>
        <xdr:cNvPr id="194" name="民生費該当値テキスト"/>
        <xdr:cNvSpPr txBox="1"/>
      </xdr:nvSpPr>
      <xdr:spPr>
        <a:xfrm>
          <a:off x="4686300" y="129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20816</xdr:rowOff>
    </xdr:from>
    <xdr:to>
      <xdr:col>20</xdr:col>
      <xdr:colOff>38100</xdr:colOff>
      <xdr:row>77</xdr:row>
      <xdr:rowOff>122416</xdr:rowOff>
    </xdr:to>
    <xdr:sp macro="" textlink="">
      <xdr:nvSpPr>
        <xdr:cNvPr id="195" name="楕円 194"/>
        <xdr:cNvSpPr/>
      </xdr:nvSpPr>
      <xdr:spPr>
        <a:xfrm>
          <a:off x="3746500" y="132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113543</xdr:rowOff>
    </xdr:from>
    <xdr:ext cx="599010" cy="259045"/>
    <xdr:sp macro="" textlink="">
      <xdr:nvSpPr>
        <xdr:cNvPr id="196" name="テキスト ボックス 195"/>
        <xdr:cNvSpPr txBox="1"/>
      </xdr:nvSpPr>
      <xdr:spPr>
        <a:xfrm>
          <a:off x="3497795" y="133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169520</xdr:rowOff>
    </xdr:from>
    <xdr:to>
      <xdr:col>15</xdr:col>
      <xdr:colOff>101600</xdr:colOff>
      <xdr:row>78</xdr:row>
      <xdr:rowOff>99670</xdr:rowOff>
    </xdr:to>
    <xdr:sp macro="" textlink="">
      <xdr:nvSpPr>
        <xdr:cNvPr id="197" name="楕円 196"/>
        <xdr:cNvSpPr/>
      </xdr:nvSpPr>
      <xdr:spPr>
        <a:xfrm>
          <a:off x="2857500" y="133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90797</xdr:rowOff>
    </xdr:from>
    <xdr:ext cx="599010" cy="259045"/>
    <xdr:sp macro="" textlink="">
      <xdr:nvSpPr>
        <xdr:cNvPr id="198" name="テキスト ボックス 197"/>
        <xdr:cNvSpPr txBox="1"/>
      </xdr:nvSpPr>
      <xdr:spPr>
        <a:xfrm>
          <a:off x="2608795" y="134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75324</xdr:rowOff>
    </xdr:from>
    <xdr:to>
      <xdr:col>10</xdr:col>
      <xdr:colOff>165100</xdr:colOff>
      <xdr:row>79</xdr:row>
      <xdr:rowOff>5474</xdr:rowOff>
    </xdr:to>
    <xdr:sp macro="" textlink="">
      <xdr:nvSpPr>
        <xdr:cNvPr id="199" name="楕円 198"/>
        <xdr:cNvSpPr/>
      </xdr:nvSpPr>
      <xdr:spPr>
        <a:xfrm>
          <a:off x="1968500" y="13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168051</xdr:rowOff>
    </xdr:from>
    <xdr:ext cx="599010" cy="259045"/>
    <xdr:sp macro="" textlink="">
      <xdr:nvSpPr>
        <xdr:cNvPr id="200" name="テキスト ボックス 199"/>
        <xdr:cNvSpPr txBox="1"/>
      </xdr:nvSpPr>
      <xdr:spPr>
        <a:xfrm>
          <a:off x="1719795" y="135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20892</xdr:rowOff>
    </xdr:from>
    <xdr:to>
      <xdr:col>6</xdr:col>
      <xdr:colOff>38100</xdr:colOff>
      <xdr:row>78</xdr:row>
      <xdr:rowOff>122492</xdr:rowOff>
    </xdr:to>
    <xdr:sp macro="" textlink="">
      <xdr:nvSpPr>
        <xdr:cNvPr id="201" name="楕円 200"/>
        <xdr:cNvSpPr/>
      </xdr:nvSpPr>
      <xdr:spPr>
        <a:xfrm>
          <a:off x="1079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113619</xdr:rowOff>
    </xdr:from>
    <xdr:ext cx="599010" cy="259045"/>
    <xdr:sp macro="" textlink="">
      <xdr:nvSpPr>
        <xdr:cNvPr id="202" name="テキスト ボックス 201"/>
        <xdr:cNvSpPr txBox="1"/>
      </xdr:nvSpPr>
      <xdr:spPr>
        <a:xfrm>
          <a:off x="830795" y="134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115239</xdr:rowOff>
    </xdr:from>
    <xdr:to>
      <xdr:col>24</xdr:col>
      <xdr:colOff>63500</xdr:colOff>
      <xdr:row>98</xdr:row>
      <xdr:rowOff>108986</xdr:rowOff>
    </xdr:to>
    <xdr:cxnSp macro="">
      <xdr:nvCxnSpPr>
        <xdr:cNvPr id="234" name="直線コネクタ 233"/>
        <xdr:cNvCxnSpPr/>
      </xdr:nvCxnSpPr>
      <xdr:spPr>
        <a:xfrm flipV="1">
          <a:off x="3797300" y="16745889"/>
          <a:ext cx="838200" cy="1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108986</xdr:rowOff>
    </xdr:from>
    <xdr:to>
      <xdr:col>19</xdr:col>
      <xdr:colOff>177800</xdr:colOff>
      <xdr:row>98</xdr:row>
      <xdr:rowOff>138050</xdr:rowOff>
    </xdr:to>
    <xdr:cxnSp macro="">
      <xdr:nvCxnSpPr>
        <xdr:cNvPr id="237" name="直線コネクタ 236"/>
        <xdr:cNvCxnSpPr/>
      </xdr:nvCxnSpPr>
      <xdr:spPr>
        <a:xfrm flipV="1">
          <a:off x="2908300" y="16911086"/>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138050</xdr:rowOff>
    </xdr:from>
    <xdr:to>
      <xdr:col>15</xdr:col>
      <xdr:colOff>50800</xdr:colOff>
      <xdr:row>98</xdr:row>
      <xdr:rowOff>159409</xdr:rowOff>
    </xdr:to>
    <xdr:cxnSp macro="">
      <xdr:nvCxnSpPr>
        <xdr:cNvPr id="240" name="直線コネクタ 239"/>
        <xdr:cNvCxnSpPr/>
      </xdr:nvCxnSpPr>
      <xdr:spPr>
        <a:xfrm flipV="1">
          <a:off x="2019300" y="1694015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153188</xdr:rowOff>
    </xdr:from>
    <xdr:to>
      <xdr:col>10</xdr:col>
      <xdr:colOff>114300</xdr:colOff>
      <xdr:row>98</xdr:row>
      <xdr:rowOff>159409</xdr:rowOff>
    </xdr:to>
    <xdr:cxnSp macro="">
      <xdr:nvCxnSpPr>
        <xdr:cNvPr id="243" name="直線コネクタ 242"/>
        <xdr:cNvCxnSpPr/>
      </xdr:nvCxnSpPr>
      <xdr:spPr>
        <a:xfrm>
          <a:off x="1130300" y="16955288"/>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64439</xdr:rowOff>
    </xdr:from>
    <xdr:to>
      <xdr:col>24</xdr:col>
      <xdr:colOff>114300</xdr:colOff>
      <xdr:row>97</xdr:row>
      <xdr:rowOff>166039</xdr:rowOff>
    </xdr:to>
    <xdr:sp macro="" textlink="">
      <xdr:nvSpPr>
        <xdr:cNvPr id="253" name="楕円 252"/>
        <xdr:cNvSpPr/>
      </xdr:nvSpPr>
      <xdr:spPr>
        <a:xfrm>
          <a:off x="45847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42866</xdr:rowOff>
    </xdr:from>
    <xdr:ext cx="534377" cy="259045"/>
    <xdr:sp macro="" textlink="">
      <xdr:nvSpPr>
        <xdr:cNvPr id="254" name="衛生費該当値テキスト"/>
        <xdr:cNvSpPr txBox="1"/>
      </xdr:nvSpPr>
      <xdr:spPr>
        <a:xfrm>
          <a:off x="4686300" y="166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58186</xdr:rowOff>
    </xdr:from>
    <xdr:to>
      <xdr:col>20</xdr:col>
      <xdr:colOff>38100</xdr:colOff>
      <xdr:row>98</xdr:row>
      <xdr:rowOff>159786</xdr:rowOff>
    </xdr:to>
    <xdr:sp macro="" textlink="">
      <xdr:nvSpPr>
        <xdr:cNvPr id="255" name="楕円 254"/>
        <xdr:cNvSpPr/>
      </xdr:nvSpPr>
      <xdr:spPr>
        <a:xfrm>
          <a:off x="3746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150913</xdr:rowOff>
    </xdr:from>
    <xdr:ext cx="534377" cy="259045"/>
    <xdr:sp macro="" textlink="">
      <xdr:nvSpPr>
        <xdr:cNvPr id="256" name="テキスト ボックス 255"/>
        <xdr:cNvSpPr txBox="1"/>
      </xdr:nvSpPr>
      <xdr:spPr>
        <a:xfrm>
          <a:off x="3530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87250</xdr:rowOff>
    </xdr:from>
    <xdr:to>
      <xdr:col>15</xdr:col>
      <xdr:colOff>101600</xdr:colOff>
      <xdr:row>99</xdr:row>
      <xdr:rowOff>17400</xdr:rowOff>
    </xdr:to>
    <xdr:sp macro="" textlink="">
      <xdr:nvSpPr>
        <xdr:cNvPr id="257" name="楕円 256"/>
        <xdr:cNvSpPr/>
      </xdr:nvSpPr>
      <xdr:spPr>
        <a:xfrm>
          <a:off x="2857500" y="168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8527</xdr:rowOff>
    </xdr:from>
    <xdr:ext cx="534377" cy="259045"/>
    <xdr:sp macro="" textlink="">
      <xdr:nvSpPr>
        <xdr:cNvPr id="258" name="テキスト ボックス 257"/>
        <xdr:cNvSpPr txBox="1"/>
      </xdr:nvSpPr>
      <xdr:spPr>
        <a:xfrm>
          <a:off x="2641111" y="169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108609</xdr:rowOff>
    </xdr:from>
    <xdr:to>
      <xdr:col>10</xdr:col>
      <xdr:colOff>165100</xdr:colOff>
      <xdr:row>99</xdr:row>
      <xdr:rowOff>38759</xdr:rowOff>
    </xdr:to>
    <xdr:sp macro="" textlink="">
      <xdr:nvSpPr>
        <xdr:cNvPr id="259" name="楕円 258"/>
        <xdr:cNvSpPr/>
      </xdr:nvSpPr>
      <xdr:spPr>
        <a:xfrm>
          <a:off x="1968500" y="169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29886</xdr:rowOff>
    </xdr:from>
    <xdr:ext cx="534377" cy="259045"/>
    <xdr:sp macro="" textlink="">
      <xdr:nvSpPr>
        <xdr:cNvPr id="260" name="テキスト ボックス 259"/>
        <xdr:cNvSpPr txBox="1"/>
      </xdr:nvSpPr>
      <xdr:spPr>
        <a:xfrm>
          <a:off x="1752111" y="170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102388</xdr:rowOff>
    </xdr:from>
    <xdr:to>
      <xdr:col>6</xdr:col>
      <xdr:colOff>38100</xdr:colOff>
      <xdr:row>99</xdr:row>
      <xdr:rowOff>32538</xdr:rowOff>
    </xdr:to>
    <xdr:sp macro="" textlink="">
      <xdr:nvSpPr>
        <xdr:cNvPr id="261" name="楕円 260"/>
        <xdr:cNvSpPr/>
      </xdr:nvSpPr>
      <xdr:spPr>
        <a:xfrm>
          <a:off x="1079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23665</xdr:rowOff>
    </xdr:from>
    <xdr:ext cx="534377" cy="259045"/>
    <xdr:sp macro="" textlink="">
      <xdr:nvSpPr>
        <xdr:cNvPr id="262" name="テキスト ボックス 261"/>
        <xdr:cNvSpPr txBox="1"/>
      </xdr:nvSpPr>
      <xdr:spPr>
        <a:xfrm>
          <a:off x="863111" y="16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142901</xdr:rowOff>
    </xdr:from>
    <xdr:to>
      <xdr:col>55</xdr:col>
      <xdr:colOff>0</xdr:colOff>
      <xdr:row>38</xdr:row>
      <xdr:rowOff>161265</xdr:rowOff>
    </xdr:to>
    <xdr:cxnSp macro="">
      <xdr:nvCxnSpPr>
        <xdr:cNvPr id="291" name="直線コネクタ 290"/>
        <xdr:cNvCxnSpPr/>
      </xdr:nvCxnSpPr>
      <xdr:spPr>
        <a:xfrm>
          <a:off x="9639300" y="6658001"/>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142901</xdr:rowOff>
    </xdr:from>
    <xdr:to>
      <xdr:col>50</xdr:col>
      <xdr:colOff>114300</xdr:colOff>
      <xdr:row>39</xdr:row>
      <xdr:rowOff>6883</xdr:rowOff>
    </xdr:to>
    <xdr:cxnSp macro="">
      <xdr:nvCxnSpPr>
        <xdr:cNvPr id="294" name="直線コネクタ 293"/>
        <xdr:cNvCxnSpPr/>
      </xdr:nvCxnSpPr>
      <xdr:spPr>
        <a:xfrm flipV="1">
          <a:off x="8750300" y="6658001"/>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6883</xdr:rowOff>
    </xdr:from>
    <xdr:to>
      <xdr:col>45</xdr:col>
      <xdr:colOff>177800</xdr:colOff>
      <xdr:row>39</xdr:row>
      <xdr:rowOff>7036</xdr:rowOff>
    </xdr:to>
    <xdr:cxnSp macro="">
      <xdr:nvCxnSpPr>
        <xdr:cNvPr id="297" name="直線コネクタ 296"/>
        <xdr:cNvCxnSpPr/>
      </xdr:nvCxnSpPr>
      <xdr:spPr>
        <a:xfrm flipV="1">
          <a:off x="7861300" y="669343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171171</xdr:rowOff>
    </xdr:from>
    <xdr:to>
      <xdr:col>41</xdr:col>
      <xdr:colOff>50800</xdr:colOff>
      <xdr:row>39</xdr:row>
      <xdr:rowOff>7036</xdr:rowOff>
    </xdr:to>
    <xdr:cxnSp macro="">
      <xdr:nvCxnSpPr>
        <xdr:cNvPr id="300" name="直線コネクタ 299"/>
        <xdr:cNvCxnSpPr/>
      </xdr:nvCxnSpPr>
      <xdr:spPr>
        <a:xfrm>
          <a:off x="6972300" y="668627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110465</xdr:rowOff>
    </xdr:from>
    <xdr:to>
      <xdr:col>55</xdr:col>
      <xdr:colOff>50800</xdr:colOff>
      <xdr:row>39</xdr:row>
      <xdr:rowOff>40615</xdr:rowOff>
    </xdr:to>
    <xdr:sp macro="" textlink="">
      <xdr:nvSpPr>
        <xdr:cNvPr id="310" name="楕円 309"/>
        <xdr:cNvSpPr/>
      </xdr:nvSpPr>
      <xdr:spPr>
        <a:xfrm>
          <a:off x="104267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92101</xdr:rowOff>
    </xdr:from>
    <xdr:to>
      <xdr:col>50</xdr:col>
      <xdr:colOff>165100</xdr:colOff>
      <xdr:row>39</xdr:row>
      <xdr:rowOff>22251</xdr:rowOff>
    </xdr:to>
    <xdr:sp macro="" textlink="">
      <xdr:nvSpPr>
        <xdr:cNvPr id="312" name="楕円 311"/>
        <xdr:cNvSpPr/>
      </xdr:nvSpPr>
      <xdr:spPr>
        <a:xfrm>
          <a:off x="9588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13378</xdr:rowOff>
    </xdr:from>
    <xdr:ext cx="378565" cy="259045"/>
    <xdr:sp macro="" textlink="">
      <xdr:nvSpPr>
        <xdr:cNvPr id="313" name="テキスト ボックス 312"/>
        <xdr:cNvSpPr txBox="1"/>
      </xdr:nvSpPr>
      <xdr:spPr>
        <a:xfrm>
          <a:off x="9450017" y="669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127533</xdr:rowOff>
    </xdr:from>
    <xdr:to>
      <xdr:col>46</xdr:col>
      <xdr:colOff>38100</xdr:colOff>
      <xdr:row>39</xdr:row>
      <xdr:rowOff>57683</xdr:rowOff>
    </xdr:to>
    <xdr:sp macro="" textlink="">
      <xdr:nvSpPr>
        <xdr:cNvPr id="314" name="楕円 313"/>
        <xdr:cNvSpPr/>
      </xdr:nvSpPr>
      <xdr:spPr>
        <a:xfrm>
          <a:off x="8699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315" name="テキスト ボックス 314"/>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127686</xdr:rowOff>
    </xdr:from>
    <xdr:to>
      <xdr:col>41</xdr:col>
      <xdr:colOff>101600</xdr:colOff>
      <xdr:row>39</xdr:row>
      <xdr:rowOff>57836</xdr:rowOff>
    </xdr:to>
    <xdr:sp macro="" textlink="">
      <xdr:nvSpPr>
        <xdr:cNvPr id="316" name="楕円 315"/>
        <xdr:cNvSpPr/>
      </xdr:nvSpPr>
      <xdr:spPr>
        <a:xfrm>
          <a:off x="7810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48963</xdr:rowOff>
    </xdr:from>
    <xdr:ext cx="378565" cy="259045"/>
    <xdr:sp macro="" textlink="">
      <xdr:nvSpPr>
        <xdr:cNvPr id="317" name="テキスト ボックス 316"/>
        <xdr:cNvSpPr txBox="1"/>
      </xdr:nvSpPr>
      <xdr:spPr>
        <a:xfrm>
          <a:off x="7672017" y="673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120371</xdr:rowOff>
    </xdr:from>
    <xdr:to>
      <xdr:col>36</xdr:col>
      <xdr:colOff>165100</xdr:colOff>
      <xdr:row>39</xdr:row>
      <xdr:rowOff>50521</xdr:rowOff>
    </xdr:to>
    <xdr:sp macro="" textlink="">
      <xdr:nvSpPr>
        <xdr:cNvPr id="318" name="楕円 317"/>
        <xdr:cNvSpPr/>
      </xdr:nvSpPr>
      <xdr:spPr>
        <a:xfrm>
          <a:off x="6921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41648</xdr:rowOff>
    </xdr:from>
    <xdr:ext cx="378565" cy="259045"/>
    <xdr:sp macro="" textlink="">
      <xdr:nvSpPr>
        <xdr:cNvPr id="319" name="テキスト ボックス 318"/>
        <xdr:cNvSpPr txBox="1"/>
      </xdr:nvSpPr>
      <xdr:spPr>
        <a:xfrm>
          <a:off x="6783017" y="672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25263</xdr:rowOff>
    </xdr:from>
    <xdr:to>
      <xdr:col>55</xdr:col>
      <xdr:colOff>0</xdr:colOff>
      <xdr:row>58</xdr:row>
      <xdr:rowOff>43734</xdr:rowOff>
    </xdr:to>
    <xdr:cxnSp macro="">
      <xdr:nvCxnSpPr>
        <xdr:cNvPr id="346" name="直線コネクタ 345"/>
        <xdr:cNvCxnSpPr/>
      </xdr:nvCxnSpPr>
      <xdr:spPr>
        <a:xfrm flipV="1">
          <a:off x="9639300" y="9969363"/>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35111</xdr:rowOff>
    </xdr:from>
    <xdr:to>
      <xdr:col>50</xdr:col>
      <xdr:colOff>114300</xdr:colOff>
      <xdr:row>58</xdr:row>
      <xdr:rowOff>43734</xdr:rowOff>
    </xdr:to>
    <xdr:cxnSp macro="">
      <xdr:nvCxnSpPr>
        <xdr:cNvPr id="349" name="直線コネクタ 348"/>
        <xdr:cNvCxnSpPr/>
      </xdr:nvCxnSpPr>
      <xdr:spPr>
        <a:xfrm>
          <a:off x="8750300" y="9979211"/>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29972</xdr:rowOff>
    </xdr:from>
    <xdr:to>
      <xdr:col>45</xdr:col>
      <xdr:colOff>177800</xdr:colOff>
      <xdr:row>58</xdr:row>
      <xdr:rowOff>35111</xdr:rowOff>
    </xdr:to>
    <xdr:cxnSp macro="">
      <xdr:nvCxnSpPr>
        <xdr:cNvPr id="352" name="直線コネクタ 351"/>
        <xdr:cNvCxnSpPr/>
      </xdr:nvCxnSpPr>
      <xdr:spPr>
        <a:xfrm>
          <a:off x="7861300" y="9974072"/>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29972</xdr:rowOff>
    </xdr:from>
    <xdr:to>
      <xdr:col>41</xdr:col>
      <xdr:colOff>50800</xdr:colOff>
      <xdr:row>58</xdr:row>
      <xdr:rowOff>43825</xdr:rowOff>
    </xdr:to>
    <xdr:cxnSp macro="">
      <xdr:nvCxnSpPr>
        <xdr:cNvPr id="355" name="直線コネクタ 354"/>
        <xdr:cNvCxnSpPr/>
      </xdr:nvCxnSpPr>
      <xdr:spPr>
        <a:xfrm flipV="1">
          <a:off x="6972300" y="997407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145913</xdr:rowOff>
    </xdr:from>
    <xdr:to>
      <xdr:col>55</xdr:col>
      <xdr:colOff>50800</xdr:colOff>
      <xdr:row>58</xdr:row>
      <xdr:rowOff>76063</xdr:rowOff>
    </xdr:to>
    <xdr:sp macro="" textlink="">
      <xdr:nvSpPr>
        <xdr:cNvPr id="365" name="楕円 364"/>
        <xdr:cNvSpPr/>
      </xdr:nvSpPr>
      <xdr:spPr>
        <a:xfrm>
          <a:off x="10426700" y="9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534377" cy="259045"/>
    <xdr:sp macro="" textlink="">
      <xdr:nvSpPr>
        <xdr:cNvPr id="366" name="農林水産業費該当値テキスト"/>
        <xdr:cNvSpPr txBox="1"/>
      </xdr:nvSpPr>
      <xdr:spPr>
        <a:xfrm>
          <a:off x="10528300" y="98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164384</xdr:rowOff>
    </xdr:from>
    <xdr:to>
      <xdr:col>50</xdr:col>
      <xdr:colOff>165100</xdr:colOff>
      <xdr:row>58</xdr:row>
      <xdr:rowOff>94534</xdr:rowOff>
    </xdr:to>
    <xdr:sp macro="" textlink="">
      <xdr:nvSpPr>
        <xdr:cNvPr id="367" name="楕円 366"/>
        <xdr:cNvSpPr/>
      </xdr:nvSpPr>
      <xdr:spPr>
        <a:xfrm>
          <a:off x="9588500" y="99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85661</xdr:rowOff>
    </xdr:from>
    <xdr:ext cx="534377" cy="259045"/>
    <xdr:sp macro="" textlink="">
      <xdr:nvSpPr>
        <xdr:cNvPr id="368" name="テキスト ボックス 367"/>
        <xdr:cNvSpPr txBox="1"/>
      </xdr:nvSpPr>
      <xdr:spPr>
        <a:xfrm>
          <a:off x="9372111" y="100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155761</xdr:rowOff>
    </xdr:from>
    <xdr:to>
      <xdr:col>46</xdr:col>
      <xdr:colOff>38100</xdr:colOff>
      <xdr:row>58</xdr:row>
      <xdr:rowOff>85911</xdr:rowOff>
    </xdr:to>
    <xdr:sp macro="" textlink="">
      <xdr:nvSpPr>
        <xdr:cNvPr id="369" name="楕円 368"/>
        <xdr:cNvSpPr/>
      </xdr:nvSpPr>
      <xdr:spPr>
        <a:xfrm>
          <a:off x="8699500" y="99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77038</xdr:rowOff>
    </xdr:from>
    <xdr:ext cx="534377" cy="259045"/>
    <xdr:sp macro="" textlink="">
      <xdr:nvSpPr>
        <xdr:cNvPr id="370" name="テキスト ボックス 369"/>
        <xdr:cNvSpPr txBox="1"/>
      </xdr:nvSpPr>
      <xdr:spPr>
        <a:xfrm>
          <a:off x="8483111" y="100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150622</xdr:rowOff>
    </xdr:from>
    <xdr:to>
      <xdr:col>41</xdr:col>
      <xdr:colOff>101600</xdr:colOff>
      <xdr:row>58</xdr:row>
      <xdr:rowOff>80772</xdr:rowOff>
    </xdr:to>
    <xdr:sp macro="" textlink="">
      <xdr:nvSpPr>
        <xdr:cNvPr id="371" name="楕円 370"/>
        <xdr:cNvSpPr/>
      </xdr:nvSpPr>
      <xdr:spPr>
        <a:xfrm>
          <a:off x="7810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71899</xdr:rowOff>
    </xdr:from>
    <xdr:ext cx="534377" cy="259045"/>
    <xdr:sp macro="" textlink="">
      <xdr:nvSpPr>
        <xdr:cNvPr id="372" name="テキスト ボックス 371"/>
        <xdr:cNvSpPr txBox="1"/>
      </xdr:nvSpPr>
      <xdr:spPr>
        <a:xfrm>
          <a:off x="7594111" y="100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164475</xdr:rowOff>
    </xdr:from>
    <xdr:to>
      <xdr:col>36</xdr:col>
      <xdr:colOff>165100</xdr:colOff>
      <xdr:row>58</xdr:row>
      <xdr:rowOff>94625</xdr:rowOff>
    </xdr:to>
    <xdr:sp macro="" textlink="">
      <xdr:nvSpPr>
        <xdr:cNvPr id="373" name="楕円 372"/>
        <xdr:cNvSpPr/>
      </xdr:nvSpPr>
      <xdr:spPr>
        <a:xfrm>
          <a:off x="6921500" y="99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85752</xdr:rowOff>
    </xdr:from>
    <xdr:ext cx="534377" cy="259045"/>
    <xdr:sp macro="" textlink="">
      <xdr:nvSpPr>
        <xdr:cNvPr id="374" name="テキスト ボックス 373"/>
        <xdr:cNvSpPr txBox="1"/>
      </xdr:nvSpPr>
      <xdr:spPr>
        <a:xfrm>
          <a:off x="6705111" y="100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131219</xdr:rowOff>
    </xdr:from>
    <xdr:to>
      <xdr:col>55</xdr:col>
      <xdr:colOff>0</xdr:colOff>
      <xdr:row>75</xdr:row>
      <xdr:rowOff>152730</xdr:rowOff>
    </xdr:to>
    <xdr:cxnSp macro="">
      <xdr:nvCxnSpPr>
        <xdr:cNvPr id="401" name="直線コネクタ 400"/>
        <xdr:cNvCxnSpPr/>
      </xdr:nvCxnSpPr>
      <xdr:spPr>
        <a:xfrm>
          <a:off x="9639300" y="12818519"/>
          <a:ext cx="8382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131219</xdr:rowOff>
    </xdr:from>
    <xdr:to>
      <xdr:col>50</xdr:col>
      <xdr:colOff>114300</xdr:colOff>
      <xdr:row>76</xdr:row>
      <xdr:rowOff>127744</xdr:rowOff>
    </xdr:to>
    <xdr:cxnSp macro="">
      <xdr:nvCxnSpPr>
        <xdr:cNvPr id="404" name="直線コネクタ 403"/>
        <xdr:cNvCxnSpPr/>
      </xdr:nvCxnSpPr>
      <xdr:spPr>
        <a:xfrm flipV="1">
          <a:off x="8750300" y="12818519"/>
          <a:ext cx="889000" cy="3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110851</xdr:rowOff>
    </xdr:from>
    <xdr:to>
      <xdr:col>45</xdr:col>
      <xdr:colOff>177800</xdr:colOff>
      <xdr:row>76</xdr:row>
      <xdr:rowOff>127744</xdr:rowOff>
    </xdr:to>
    <xdr:cxnSp macro="">
      <xdr:nvCxnSpPr>
        <xdr:cNvPr id="407" name="直線コネクタ 406"/>
        <xdr:cNvCxnSpPr/>
      </xdr:nvCxnSpPr>
      <xdr:spPr>
        <a:xfrm>
          <a:off x="7861300" y="12798151"/>
          <a:ext cx="8890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110851</xdr:rowOff>
    </xdr:from>
    <xdr:to>
      <xdr:col>41</xdr:col>
      <xdr:colOff>50800</xdr:colOff>
      <xdr:row>76</xdr:row>
      <xdr:rowOff>59324</xdr:rowOff>
    </xdr:to>
    <xdr:cxnSp macro="">
      <xdr:nvCxnSpPr>
        <xdr:cNvPr id="410" name="直線コネクタ 409"/>
        <xdr:cNvCxnSpPr/>
      </xdr:nvCxnSpPr>
      <xdr:spPr>
        <a:xfrm flipV="1">
          <a:off x="6972300" y="12798151"/>
          <a:ext cx="889000" cy="29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101930</xdr:rowOff>
    </xdr:from>
    <xdr:to>
      <xdr:col>55</xdr:col>
      <xdr:colOff>50800</xdr:colOff>
      <xdr:row>76</xdr:row>
      <xdr:rowOff>32080</xdr:rowOff>
    </xdr:to>
    <xdr:sp macro="" textlink="">
      <xdr:nvSpPr>
        <xdr:cNvPr id="420" name="楕円 419"/>
        <xdr:cNvSpPr/>
      </xdr:nvSpPr>
      <xdr:spPr>
        <a:xfrm>
          <a:off x="104267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124807</xdr:rowOff>
    </xdr:from>
    <xdr:ext cx="534377" cy="259045"/>
    <xdr:sp macro="" textlink="">
      <xdr:nvSpPr>
        <xdr:cNvPr id="421" name="商工費該当値テキスト"/>
        <xdr:cNvSpPr txBox="1"/>
      </xdr:nvSpPr>
      <xdr:spPr>
        <a:xfrm>
          <a:off x="10528300" y="128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80419</xdr:rowOff>
    </xdr:from>
    <xdr:to>
      <xdr:col>50</xdr:col>
      <xdr:colOff>165100</xdr:colOff>
      <xdr:row>75</xdr:row>
      <xdr:rowOff>10569</xdr:rowOff>
    </xdr:to>
    <xdr:sp macro="" textlink="">
      <xdr:nvSpPr>
        <xdr:cNvPr id="422" name="楕円 421"/>
        <xdr:cNvSpPr/>
      </xdr:nvSpPr>
      <xdr:spPr>
        <a:xfrm>
          <a:off x="9588500" y="127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27096</xdr:rowOff>
    </xdr:from>
    <xdr:ext cx="534377" cy="259045"/>
    <xdr:sp macro="" textlink="">
      <xdr:nvSpPr>
        <xdr:cNvPr id="423" name="テキスト ボックス 422"/>
        <xdr:cNvSpPr txBox="1"/>
      </xdr:nvSpPr>
      <xdr:spPr>
        <a:xfrm>
          <a:off x="9372111" y="125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76944</xdr:rowOff>
    </xdr:from>
    <xdr:to>
      <xdr:col>46</xdr:col>
      <xdr:colOff>38100</xdr:colOff>
      <xdr:row>77</xdr:row>
      <xdr:rowOff>7094</xdr:rowOff>
    </xdr:to>
    <xdr:sp macro="" textlink="">
      <xdr:nvSpPr>
        <xdr:cNvPr id="424" name="楕円 423"/>
        <xdr:cNvSpPr/>
      </xdr:nvSpPr>
      <xdr:spPr>
        <a:xfrm>
          <a:off x="8699500" y="131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23621</xdr:rowOff>
    </xdr:from>
    <xdr:ext cx="534377" cy="259045"/>
    <xdr:sp macro="" textlink="">
      <xdr:nvSpPr>
        <xdr:cNvPr id="425" name="テキスト ボックス 424"/>
        <xdr:cNvSpPr txBox="1"/>
      </xdr:nvSpPr>
      <xdr:spPr>
        <a:xfrm>
          <a:off x="8483111" y="128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60051</xdr:rowOff>
    </xdr:from>
    <xdr:to>
      <xdr:col>41</xdr:col>
      <xdr:colOff>101600</xdr:colOff>
      <xdr:row>74</xdr:row>
      <xdr:rowOff>161651</xdr:rowOff>
    </xdr:to>
    <xdr:sp macro="" textlink="">
      <xdr:nvSpPr>
        <xdr:cNvPr id="426" name="楕円 425"/>
        <xdr:cNvSpPr/>
      </xdr:nvSpPr>
      <xdr:spPr>
        <a:xfrm>
          <a:off x="7810500" y="12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6728</xdr:rowOff>
    </xdr:from>
    <xdr:ext cx="534377" cy="259045"/>
    <xdr:sp macro="" textlink="">
      <xdr:nvSpPr>
        <xdr:cNvPr id="427" name="テキスト ボックス 426"/>
        <xdr:cNvSpPr txBox="1"/>
      </xdr:nvSpPr>
      <xdr:spPr>
        <a:xfrm>
          <a:off x="7594111" y="125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8524</xdr:rowOff>
    </xdr:from>
    <xdr:to>
      <xdr:col>36</xdr:col>
      <xdr:colOff>165100</xdr:colOff>
      <xdr:row>76</xdr:row>
      <xdr:rowOff>110124</xdr:rowOff>
    </xdr:to>
    <xdr:sp macro="" textlink="">
      <xdr:nvSpPr>
        <xdr:cNvPr id="428" name="楕円 427"/>
        <xdr:cNvSpPr/>
      </xdr:nvSpPr>
      <xdr:spPr>
        <a:xfrm>
          <a:off x="6921500" y="130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126651</xdr:rowOff>
    </xdr:from>
    <xdr:ext cx="534377" cy="259045"/>
    <xdr:sp macro="" textlink="">
      <xdr:nvSpPr>
        <xdr:cNvPr id="429" name="テキスト ボックス 428"/>
        <xdr:cNvSpPr txBox="1"/>
      </xdr:nvSpPr>
      <xdr:spPr>
        <a:xfrm>
          <a:off x="6705111" y="128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62643</xdr:rowOff>
    </xdr:from>
    <xdr:to>
      <xdr:col>55</xdr:col>
      <xdr:colOff>0</xdr:colOff>
      <xdr:row>95</xdr:row>
      <xdr:rowOff>110477</xdr:rowOff>
    </xdr:to>
    <xdr:cxnSp macro="">
      <xdr:nvCxnSpPr>
        <xdr:cNvPr id="459" name="直線コネクタ 458"/>
        <xdr:cNvCxnSpPr/>
      </xdr:nvCxnSpPr>
      <xdr:spPr>
        <a:xfrm flipV="1">
          <a:off x="9639300" y="16350393"/>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110477</xdr:rowOff>
    </xdr:from>
    <xdr:to>
      <xdr:col>50</xdr:col>
      <xdr:colOff>114300</xdr:colOff>
      <xdr:row>96</xdr:row>
      <xdr:rowOff>18314</xdr:rowOff>
    </xdr:to>
    <xdr:cxnSp macro="">
      <xdr:nvCxnSpPr>
        <xdr:cNvPr id="462" name="直線コネクタ 461"/>
        <xdr:cNvCxnSpPr/>
      </xdr:nvCxnSpPr>
      <xdr:spPr>
        <a:xfrm flipV="1">
          <a:off x="8750300" y="16398227"/>
          <a:ext cx="889000" cy="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145605</xdr:rowOff>
    </xdr:from>
    <xdr:to>
      <xdr:col>45</xdr:col>
      <xdr:colOff>177800</xdr:colOff>
      <xdr:row>96</xdr:row>
      <xdr:rowOff>18314</xdr:rowOff>
    </xdr:to>
    <xdr:cxnSp macro="">
      <xdr:nvCxnSpPr>
        <xdr:cNvPr id="465" name="直線コネクタ 464"/>
        <xdr:cNvCxnSpPr/>
      </xdr:nvCxnSpPr>
      <xdr:spPr>
        <a:xfrm>
          <a:off x="7861300" y="16433355"/>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58889</xdr:rowOff>
    </xdr:from>
    <xdr:to>
      <xdr:col>41</xdr:col>
      <xdr:colOff>50800</xdr:colOff>
      <xdr:row>95</xdr:row>
      <xdr:rowOff>145605</xdr:rowOff>
    </xdr:to>
    <xdr:cxnSp macro="">
      <xdr:nvCxnSpPr>
        <xdr:cNvPr id="468" name="直線コネクタ 467"/>
        <xdr:cNvCxnSpPr/>
      </xdr:nvCxnSpPr>
      <xdr:spPr>
        <a:xfrm>
          <a:off x="6972300" y="16346639"/>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11843</xdr:rowOff>
    </xdr:from>
    <xdr:to>
      <xdr:col>55</xdr:col>
      <xdr:colOff>50800</xdr:colOff>
      <xdr:row>95</xdr:row>
      <xdr:rowOff>113443</xdr:rowOff>
    </xdr:to>
    <xdr:sp macro="" textlink="">
      <xdr:nvSpPr>
        <xdr:cNvPr id="478" name="楕円 477"/>
        <xdr:cNvSpPr/>
      </xdr:nvSpPr>
      <xdr:spPr>
        <a:xfrm>
          <a:off x="10426700" y="162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34720</xdr:rowOff>
    </xdr:from>
    <xdr:ext cx="534377" cy="259045"/>
    <xdr:sp macro="" textlink="">
      <xdr:nvSpPr>
        <xdr:cNvPr id="479" name="土木費該当値テキスト"/>
        <xdr:cNvSpPr txBox="1"/>
      </xdr:nvSpPr>
      <xdr:spPr>
        <a:xfrm>
          <a:off x="10528300" y="16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59677</xdr:rowOff>
    </xdr:from>
    <xdr:to>
      <xdr:col>50</xdr:col>
      <xdr:colOff>165100</xdr:colOff>
      <xdr:row>95</xdr:row>
      <xdr:rowOff>161277</xdr:rowOff>
    </xdr:to>
    <xdr:sp macro="" textlink="">
      <xdr:nvSpPr>
        <xdr:cNvPr id="480" name="楕円 479"/>
        <xdr:cNvSpPr/>
      </xdr:nvSpPr>
      <xdr:spPr>
        <a:xfrm>
          <a:off x="9588500" y="163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6354</xdr:rowOff>
    </xdr:from>
    <xdr:ext cx="534377" cy="259045"/>
    <xdr:sp macro="" textlink="">
      <xdr:nvSpPr>
        <xdr:cNvPr id="481" name="テキスト ボックス 480"/>
        <xdr:cNvSpPr txBox="1"/>
      </xdr:nvSpPr>
      <xdr:spPr>
        <a:xfrm>
          <a:off x="9372111" y="161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138964</xdr:rowOff>
    </xdr:from>
    <xdr:to>
      <xdr:col>46</xdr:col>
      <xdr:colOff>38100</xdr:colOff>
      <xdr:row>96</xdr:row>
      <xdr:rowOff>69114</xdr:rowOff>
    </xdr:to>
    <xdr:sp macro="" textlink="">
      <xdr:nvSpPr>
        <xdr:cNvPr id="482" name="楕円 481"/>
        <xdr:cNvSpPr/>
      </xdr:nvSpPr>
      <xdr:spPr>
        <a:xfrm>
          <a:off x="8699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85641</xdr:rowOff>
    </xdr:from>
    <xdr:ext cx="534377" cy="259045"/>
    <xdr:sp macro="" textlink="">
      <xdr:nvSpPr>
        <xdr:cNvPr id="483" name="テキスト ボックス 482"/>
        <xdr:cNvSpPr txBox="1"/>
      </xdr:nvSpPr>
      <xdr:spPr>
        <a:xfrm>
          <a:off x="8483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94805</xdr:rowOff>
    </xdr:from>
    <xdr:to>
      <xdr:col>41</xdr:col>
      <xdr:colOff>101600</xdr:colOff>
      <xdr:row>96</xdr:row>
      <xdr:rowOff>24955</xdr:rowOff>
    </xdr:to>
    <xdr:sp macro="" textlink="">
      <xdr:nvSpPr>
        <xdr:cNvPr id="484" name="楕円 483"/>
        <xdr:cNvSpPr/>
      </xdr:nvSpPr>
      <xdr:spPr>
        <a:xfrm>
          <a:off x="7810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41482</xdr:rowOff>
    </xdr:from>
    <xdr:ext cx="534377" cy="259045"/>
    <xdr:sp macro="" textlink="">
      <xdr:nvSpPr>
        <xdr:cNvPr id="485" name="テキスト ボックス 484"/>
        <xdr:cNvSpPr txBox="1"/>
      </xdr:nvSpPr>
      <xdr:spPr>
        <a:xfrm>
          <a:off x="7594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8089</xdr:rowOff>
    </xdr:from>
    <xdr:to>
      <xdr:col>36</xdr:col>
      <xdr:colOff>165100</xdr:colOff>
      <xdr:row>95</xdr:row>
      <xdr:rowOff>109689</xdr:rowOff>
    </xdr:to>
    <xdr:sp macro="" textlink="">
      <xdr:nvSpPr>
        <xdr:cNvPr id="486" name="楕円 485"/>
        <xdr:cNvSpPr/>
      </xdr:nvSpPr>
      <xdr:spPr>
        <a:xfrm>
          <a:off x="6921500" y="162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126216</xdr:rowOff>
    </xdr:from>
    <xdr:ext cx="534377" cy="259045"/>
    <xdr:sp macro="" textlink="">
      <xdr:nvSpPr>
        <xdr:cNvPr id="487" name="テキスト ボックス 486"/>
        <xdr:cNvSpPr txBox="1"/>
      </xdr:nvSpPr>
      <xdr:spPr>
        <a:xfrm>
          <a:off x="6705111" y="160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117526</xdr:rowOff>
    </xdr:from>
    <xdr:to>
      <xdr:col>85</xdr:col>
      <xdr:colOff>127000</xdr:colOff>
      <xdr:row>35</xdr:row>
      <xdr:rowOff>136180</xdr:rowOff>
    </xdr:to>
    <xdr:cxnSp macro="">
      <xdr:nvCxnSpPr>
        <xdr:cNvPr id="515" name="直線コネクタ 514"/>
        <xdr:cNvCxnSpPr/>
      </xdr:nvCxnSpPr>
      <xdr:spPr>
        <a:xfrm flipV="1">
          <a:off x="15481300" y="6118276"/>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136180</xdr:rowOff>
    </xdr:from>
    <xdr:to>
      <xdr:col>81</xdr:col>
      <xdr:colOff>50800</xdr:colOff>
      <xdr:row>36</xdr:row>
      <xdr:rowOff>12278</xdr:rowOff>
    </xdr:to>
    <xdr:cxnSp macro="">
      <xdr:nvCxnSpPr>
        <xdr:cNvPr id="518" name="直線コネクタ 517"/>
        <xdr:cNvCxnSpPr/>
      </xdr:nvCxnSpPr>
      <xdr:spPr>
        <a:xfrm flipV="1">
          <a:off x="14592300" y="6136930"/>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11593</xdr:rowOff>
    </xdr:from>
    <xdr:to>
      <xdr:col>76</xdr:col>
      <xdr:colOff>114300</xdr:colOff>
      <xdr:row>36</xdr:row>
      <xdr:rowOff>12278</xdr:rowOff>
    </xdr:to>
    <xdr:cxnSp macro="">
      <xdr:nvCxnSpPr>
        <xdr:cNvPr id="521" name="直線コネクタ 520"/>
        <xdr:cNvCxnSpPr/>
      </xdr:nvCxnSpPr>
      <xdr:spPr>
        <a:xfrm>
          <a:off x="13703300" y="618379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11593</xdr:rowOff>
    </xdr:from>
    <xdr:to>
      <xdr:col>71</xdr:col>
      <xdr:colOff>177800</xdr:colOff>
      <xdr:row>36</xdr:row>
      <xdr:rowOff>44008</xdr:rowOff>
    </xdr:to>
    <xdr:cxnSp macro="">
      <xdr:nvCxnSpPr>
        <xdr:cNvPr id="524" name="直線コネクタ 523"/>
        <xdr:cNvCxnSpPr/>
      </xdr:nvCxnSpPr>
      <xdr:spPr>
        <a:xfrm flipV="1">
          <a:off x="12814300" y="6183793"/>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66726</xdr:rowOff>
    </xdr:from>
    <xdr:to>
      <xdr:col>85</xdr:col>
      <xdr:colOff>177800</xdr:colOff>
      <xdr:row>35</xdr:row>
      <xdr:rowOff>168326</xdr:rowOff>
    </xdr:to>
    <xdr:sp macro="" textlink="">
      <xdr:nvSpPr>
        <xdr:cNvPr id="534" name="楕円 533"/>
        <xdr:cNvSpPr/>
      </xdr:nvSpPr>
      <xdr:spPr>
        <a:xfrm>
          <a:off x="16268700" y="6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89603</xdr:rowOff>
    </xdr:from>
    <xdr:ext cx="534377" cy="259045"/>
    <xdr:sp macro="" textlink="">
      <xdr:nvSpPr>
        <xdr:cNvPr id="535" name="消防費該当値テキスト"/>
        <xdr:cNvSpPr txBox="1"/>
      </xdr:nvSpPr>
      <xdr:spPr>
        <a:xfrm>
          <a:off x="16370300" y="59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85380</xdr:rowOff>
    </xdr:from>
    <xdr:to>
      <xdr:col>81</xdr:col>
      <xdr:colOff>101600</xdr:colOff>
      <xdr:row>36</xdr:row>
      <xdr:rowOff>15530</xdr:rowOff>
    </xdr:to>
    <xdr:sp macro="" textlink="">
      <xdr:nvSpPr>
        <xdr:cNvPr id="536" name="楕円 535"/>
        <xdr:cNvSpPr/>
      </xdr:nvSpPr>
      <xdr:spPr>
        <a:xfrm>
          <a:off x="15430500" y="60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32057</xdr:rowOff>
    </xdr:from>
    <xdr:ext cx="534377" cy="259045"/>
    <xdr:sp macro="" textlink="">
      <xdr:nvSpPr>
        <xdr:cNvPr id="537" name="テキスト ボックス 536"/>
        <xdr:cNvSpPr txBox="1"/>
      </xdr:nvSpPr>
      <xdr:spPr>
        <a:xfrm>
          <a:off x="15214111" y="58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132928</xdr:rowOff>
    </xdr:from>
    <xdr:to>
      <xdr:col>76</xdr:col>
      <xdr:colOff>165100</xdr:colOff>
      <xdr:row>36</xdr:row>
      <xdr:rowOff>63078</xdr:rowOff>
    </xdr:to>
    <xdr:sp macro="" textlink="">
      <xdr:nvSpPr>
        <xdr:cNvPr id="538" name="楕円 537"/>
        <xdr:cNvSpPr/>
      </xdr:nvSpPr>
      <xdr:spPr>
        <a:xfrm>
          <a:off x="14541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79605</xdr:rowOff>
    </xdr:from>
    <xdr:ext cx="534377" cy="259045"/>
    <xdr:sp macro="" textlink="">
      <xdr:nvSpPr>
        <xdr:cNvPr id="539" name="テキスト ボックス 538"/>
        <xdr:cNvSpPr txBox="1"/>
      </xdr:nvSpPr>
      <xdr:spPr>
        <a:xfrm>
          <a:off x="14325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132243</xdr:rowOff>
    </xdr:from>
    <xdr:to>
      <xdr:col>72</xdr:col>
      <xdr:colOff>38100</xdr:colOff>
      <xdr:row>36</xdr:row>
      <xdr:rowOff>62393</xdr:rowOff>
    </xdr:to>
    <xdr:sp macro="" textlink="">
      <xdr:nvSpPr>
        <xdr:cNvPr id="540" name="楕円 539"/>
        <xdr:cNvSpPr/>
      </xdr:nvSpPr>
      <xdr:spPr>
        <a:xfrm>
          <a:off x="13652500" y="61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78920</xdr:rowOff>
    </xdr:from>
    <xdr:ext cx="534377" cy="259045"/>
    <xdr:sp macro="" textlink="">
      <xdr:nvSpPr>
        <xdr:cNvPr id="541" name="テキスト ボックス 540"/>
        <xdr:cNvSpPr txBox="1"/>
      </xdr:nvSpPr>
      <xdr:spPr>
        <a:xfrm>
          <a:off x="13436111" y="59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164658</xdr:rowOff>
    </xdr:from>
    <xdr:to>
      <xdr:col>67</xdr:col>
      <xdr:colOff>101600</xdr:colOff>
      <xdr:row>36</xdr:row>
      <xdr:rowOff>94808</xdr:rowOff>
    </xdr:to>
    <xdr:sp macro="" textlink="">
      <xdr:nvSpPr>
        <xdr:cNvPr id="542" name="楕円 541"/>
        <xdr:cNvSpPr/>
      </xdr:nvSpPr>
      <xdr:spPr>
        <a:xfrm>
          <a:off x="12763500" y="61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111335</xdr:rowOff>
    </xdr:from>
    <xdr:ext cx="534377" cy="259045"/>
    <xdr:sp macro="" textlink="">
      <xdr:nvSpPr>
        <xdr:cNvPr id="543" name="テキスト ボックス 542"/>
        <xdr:cNvSpPr txBox="1"/>
      </xdr:nvSpPr>
      <xdr:spPr>
        <a:xfrm>
          <a:off x="12547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2978</xdr:rowOff>
    </xdr:from>
    <xdr:to>
      <xdr:col>85</xdr:col>
      <xdr:colOff>127000</xdr:colOff>
      <xdr:row>55</xdr:row>
      <xdr:rowOff>164503</xdr:rowOff>
    </xdr:to>
    <xdr:cxnSp macro="">
      <xdr:nvCxnSpPr>
        <xdr:cNvPr id="573" name="直線コネクタ 572"/>
        <xdr:cNvCxnSpPr/>
      </xdr:nvCxnSpPr>
      <xdr:spPr>
        <a:xfrm flipV="1">
          <a:off x="15481300" y="9432728"/>
          <a:ext cx="838200" cy="1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164503</xdr:rowOff>
    </xdr:from>
    <xdr:to>
      <xdr:col>81</xdr:col>
      <xdr:colOff>50800</xdr:colOff>
      <xdr:row>56</xdr:row>
      <xdr:rowOff>161341</xdr:rowOff>
    </xdr:to>
    <xdr:cxnSp macro="">
      <xdr:nvCxnSpPr>
        <xdr:cNvPr id="576" name="直線コネクタ 575"/>
        <xdr:cNvCxnSpPr/>
      </xdr:nvCxnSpPr>
      <xdr:spPr>
        <a:xfrm flipV="1">
          <a:off x="14592300" y="9594253"/>
          <a:ext cx="889000" cy="1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114173</xdr:rowOff>
    </xdr:from>
    <xdr:to>
      <xdr:col>76</xdr:col>
      <xdr:colOff>114300</xdr:colOff>
      <xdr:row>56</xdr:row>
      <xdr:rowOff>161341</xdr:rowOff>
    </xdr:to>
    <xdr:cxnSp macro="">
      <xdr:nvCxnSpPr>
        <xdr:cNvPr id="579" name="直線コネクタ 578"/>
        <xdr:cNvCxnSpPr/>
      </xdr:nvCxnSpPr>
      <xdr:spPr>
        <a:xfrm>
          <a:off x="13703300" y="9543923"/>
          <a:ext cx="889000" cy="2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41897</xdr:rowOff>
    </xdr:from>
    <xdr:to>
      <xdr:col>71</xdr:col>
      <xdr:colOff>177800</xdr:colOff>
      <xdr:row>55</xdr:row>
      <xdr:rowOff>114173</xdr:rowOff>
    </xdr:to>
    <xdr:cxnSp macro="">
      <xdr:nvCxnSpPr>
        <xdr:cNvPr id="582" name="直線コネクタ 581"/>
        <xdr:cNvCxnSpPr/>
      </xdr:nvCxnSpPr>
      <xdr:spPr>
        <a:xfrm>
          <a:off x="12814300" y="9300197"/>
          <a:ext cx="889000" cy="2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123628</xdr:rowOff>
    </xdr:from>
    <xdr:to>
      <xdr:col>85</xdr:col>
      <xdr:colOff>177800</xdr:colOff>
      <xdr:row>55</xdr:row>
      <xdr:rowOff>53778</xdr:rowOff>
    </xdr:to>
    <xdr:sp macro="" textlink="">
      <xdr:nvSpPr>
        <xdr:cNvPr id="592" name="楕円 591"/>
        <xdr:cNvSpPr/>
      </xdr:nvSpPr>
      <xdr:spPr>
        <a:xfrm>
          <a:off x="16268700" y="93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146505</xdr:rowOff>
    </xdr:from>
    <xdr:ext cx="534377" cy="259045"/>
    <xdr:sp macro="" textlink="">
      <xdr:nvSpPr>
        <xdr:cNvPr id="593" name="教育費該当値テキスト"/>
        <xdr:cNvSpPr txBox="1"/>
      </xdr:nvSpPr>
      <xdr:spPr>
        <a:xfrm>
          <a:off x="16370300" y="92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113703</xdr:rowOff>
    </xdr:from>
    <xdr:to>
      <xdr:col>81</xdr:col>
      <xdr:colOff>101600</xdr:colOff>
      <xdr:row>56</xdr:row>
      <xdr:rowOff>43853</xdr:rowOff>
    </xdr:to>
    <xdr:sp macro="" textlink="">
      <xdr:nvSpPr>
        <xdr:cNvPr id="594" name="楕円 593"/>
        <xdr:cNvSpPr/>
      </xdr:nvSpPr>
      <xdr:spPr>
        <a:xfrm>
          <a:off x="15430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34980</xdr:rowOff>
    </xdr:from>
    <xdr:ext cx="534377" cy="259045"/>
    <xdr:sp macro="" textlink="">
      <xdr:nvSpPr>
        <xdr:cNvPr id="595" name="テキスト ボックス 594"/>
        <xdr:cNvSpPr txBox="1"/>
      </xdr:nvSpPr>
      <xdr:spPr>
        <a:xfrm>
          <a:off x="15214111" y="96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110541</xdr:rowOff>
    </xdr:from>
    <xdr:to>
      <xdr:col>76</xdr:col>
      <xdr:colOff>165100</xdr:colOff>
      <xdr:row>57</xdr:row>
      <xdr:rowOff>40691</xdr:rowOff>
    </xdr:to>
    <xdr:sp macro="" textlink="">
      <xdr:nvSpPr>
        <xdr:cNvPr id="596" name="楕円 595"/>
        <xdr:cNvSpPr/>
      </xdr:nvSpPr>
      <xdr:spPr>
        <a:xfrm>
          <a:off x="14541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31818</xdr:rowOff>
    </xdr:from>
    <xdr:ext cx="534377" cy="259045"/>
    <xdr:sp macro="" textlink="">
      <xdr:nvSpPr>
        <xdr:cNvPr id="597" name="テキスト ボックス 596"/>
        <xdr:cNvSpPr txBox="1"/>
      </xdr:nvSpPr>
      <xdr:spPr>
        <a:xfrm>
          <a:off x="14325111" y="98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63373</xdr:rowOff>
    </xdr:from>
    <xdr:to>
      <xdr:col>72</xdr:col>
      <xdr:colOff>38100</xdr:colOff>
      <xdr:row>55</xdr:row>
      <xdr:rowOff>164973</xdr:rowOff>
    </xdr:to>
    <xdr:sp macro="" textlink="">
      <xdr:nvSpPr>
        <xdr:cNvPr id="598" name="楕円 597"/>
        <xdr:cNvSpPr/>
      </xdr:nvSpPr>
      <xdr:spPr>
        <a:xfrm>
          <a:off x="13652500" y="94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10050</xdr:rowOff>
    </xdr:from>
    <xdr:ext cx="534377" cy="259045"/>
    <xdr:sp macro="" textlink="">
      <xdr:nvSpPr>
        <xdr:cNvPr id="599" name="テキスト ボックス 598"/>
        <xdr:cNvSpPr txBox="1"/>
      </xdr:nvSpPr>
      <xdr:spPr>
        <a:xfrm>
          <a:off x="13436111" y="92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162547</xdr:rowOff>
    </xdr:from>
    <xdr:to>
      <xdr:col>67</xdr:col>
      <xdr:colOff>101600</xdr:colOff>
      <xdr:row>54</xdr:row>
      <xdr:rowOff>92697</xdr:rowOff>
    </xdr:to>
    <xdr:sp macro="" textlink="">
      <xdr:nvSpPr>
        <xdr:cNvPr id="600" name="楕円 599"/>
        <xdr:cNvSpPr/>
      </xdr:nvSpPr>
      <xdr:spPr>
        <a:xfrm>
          <a:off x="12763500" y="92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109224</xdr:rowOff>
    </xdr:from>
    <xdr:ext cx="534377" cy="259045"/>
    <xdr:sp macro="" textlink="">
      <xdr:nvSpPr>
        <xdr:cNvPr id="601" name="テキスト ボックス 600"/>
        <xdr:cNvSpPr txBox="1"/>
      </xdr:nvSpPr>
      <xdr:spPr>
        <a:xfrm>
          <a:off x="12547111" y="90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42202</xdr:rowOff>
    </xdr:from>
    <xdr:to>
      <xdr:col>85</xdr:col>
      <xdr:colOff>127000</xdr:colOff>
      <xdr:row>79</xdr:row>
      <xdr:rowOff>44450</xdr:rowOff>
    </xdr:to>
    <xdr:cxnSp macro="">
      <xdr:nvCxnSpPr>
        <xdr:cNvPr id="630" name="直線コネクタ 629"/>
        <xdr:cNvCxnSpPr/>
      </xdr:nvCxnSpPr>
      <xdr:spPr>
        <a:xfrm>
          <a:off x="15481300" y="1358675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42202</xdr:rowOff>
    </xdr:from>
    <xdr:to>
      <xdr:col>81</xdr:col>
      <xdr:colOff>50800</xdr:colOff>
      <xdr:row>79</xdr:row>
      <xdr:rowOff>42545</xdr:rowOff>
    </xdr:to>
    <xdr:cxnSp macro="">
      <xdr:nvCxnSpPr>
        <xdr:cNvPr id="633" name="直線コネクタ 632"/>
        <xdr:cNvCxnSpPr/>
      </xdr:nvCxnSpPr>
      <xdr:spPr>
        <a:xfrm flipV="1">
          <a:off x="14592300" y="135867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30314</xdr:rowOff>
    </xdr:from>
    <xdr:to>
      <xdr:col>76</xdr:col>
      <xdr:colOff>114300</xdr:colOff>
      <xdr:row>79</xdr:row>
      <xdr:rowOff>42545</xdr:rowOff>
    </xdr:to>
    <xdr:cxnSp macro="">
      <xdr:nvCxnSpPr>
        <xdr:cNvPr id="636" name="直線コネクタ 635"/>
        <xdr:cNvCxnSpPr/>
      </xdr:nvCxnSpPr>
      <xdr:spPr>
        <a:xfrm>
          <a:off x="13703300" y="13574864"/>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30314</xdr:rowOff>
    </xdr:from>
    <xdr:to>
      <xdr:col>71</xdr:col>
      <xdr:colOff>177800</xdr:colOff>
      <xdr:row>79</xdr:row>
      <xdr:rowOff>39460</xdr:rowOff>
    </xdr:to>
    <xdr:cxnSp macro="">
      <xdr:nvCxnSpPr>
        <xdr:cNvPr id="639" name="直線コネクタ 638"/>
        <xdr:cNvCxnSpPr/>
      </xdr:nvCxnSpPr>
      <xdr:spPr>
        <a:xfrm flipV="1">
          <a:off x="12814300" y="13574864"/>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162852</xdr:rowOff>
    </xdr:from>
    <xdr:to>
      <xdr:col>81</xdr:col>
      <xdr:colOff>101600</xdr:colOff>
      <xdr:row>79</xdr:row>
      <xdr:rowOff>93002</xdr:rowOff>
    </xdr:to>
    <xdr:sp macro="" textlink="">
      <xdr:nvSpPr>
        <xdr:cNvPr id="651" name="楕円 650"/>
        <xdr:cNvSpPr/>
      </xdr:nvSpPr>
      <xdr:spPr>
        <a:xfrm>
          <a:off x="15430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84129</xdr:rowOff>
    </xdr:from>
    <xdr:ext cx="313932" cy="259045"/>
    <xdr:sp macro="" textlink="">
      <xdr:nvSpPr>
        <xdr:cNvPr id="652" name="テキスト ボックス 651"/>
        <xdr:cNvSpPr txBox="1"/>
      </xdr:nvSpPr>
      <xdr:spPr>
        <a:xfrm>
          <a:off x="15324333" y="13628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53" name="楕円 652"/>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84472</xdr:rowOff>
    </xdr:from>
    <xdr:ext cx="313932" cy="259045"/>
    <xdr:sp macro="" textlink="">
      <xdr:nvSpPr>
        <xdr:cNvPr id="654" name="テキスト ボックス 653"/>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150964</xdr:rowOff>
    </xdr:from>
    <xdr:to>
      <xdr:col>72</xdr:col>
      <xdr:colOff>38100</xdr:colOff>
      <xdr:row>79</xdr:row>
      <xdr:rowOff>81114</xdr:rowOff>
    </xdr:to>
    <xdr:sp macro="" textlink="">
      <xdr:nvSpPr>
        <xdr:cNvPr id="655" name="楕円 654"/>
        <xdr:cNvSpPr/>
      </xdr:nvSpPr>
      <xdr:spPr>
        <a:xfrm>
          <a:off x="13652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72241</xdr:rowOff>
    </xdr:from>
    <xdr:ext cx="378565" cy="259045"/>
    <xdr:sp macro="" textlink="">
      <xdr:nvSpPr>
        <xdr:cNvPr id="656" name="テキスト ボックス 655"/>
        <xdr:cNvSpPr txBox="1"/>
      </xdr:nvSpPr>
      <xdr:spPr>
        <a:xfrm>
          <a:off x="13514017" y="136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160110</xdr:rowOff>
    </xdr:from>
    <xdr:to>
      <xdr:col>67</xdr:col>
      <xdr:colOff>101600</xdr:colOff>
      <xdr:row>79</xdr:row>
      <xdr:rowOff>90260</xdr:rowOff>
    </xdr:to>
    <xdr:sp macro="" textlink="">
      <xdr:nvSpPr>
        <xdr:cNvPr id="657" name="楕円 656"/>
        <xdr:cNvSpPr/>
      </xdr:nvSpPr>
      <xdr:spPr>
        <a:xfrm>
          <a:off x="127635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81387</xdr:rowOff>
    </xdr:from>
    <xdr:ext cx="378565" cy="259045"/>
    <xdr:sp macro="" textlink="">
      <xdr:nvSpPr>
        <xdr:cNvPr id="658" name="テキスト ボックス 657"/>
        <xdr:cNvSpPr txBox="1"/>
      </xdr:nvSpPr>
      <xdr:spPr>
        <a:xfrm>
          <a:off x="12625017" y="1362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7455</xdr:rowOff>
    </xdr:from>
    <xdr:to>
      <xdr:col>85</xdr:col>
      <xdr:colOff>127000</xdr:colOff>
      <xdr:row>94</xdr:row>
      <xdr:rowOff>41385</xdr:rowOff>
    </xdr:to>
    <xdr:cxnSp macro="">
      <xdr:nvCxnSpPr>
        <xdr:cNvPr id="689" name="直線コネクタ 688"/>
        <xdr:cNvCxnSpPr/>
      </xdr:nvCxnSpPr>
      <xdr:spPr>
        <a:xfrm flipV="1">
          <a:off x="15481300" y="16123755"/>
          <a:ext cx="8382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41385</xdr:rowOff>
    </xdr:from>
    <xdr:to>
      <xdr:col>81</xdr:col>
      <xdr:colOff>50800</xdr:colOff>
      <xdr:row>94</xdr:row>
      <xdr:rowOff>59592</xdr:rowOff>
    </xdr:to>
    <xdr:cxnSp macro="">
      <xdr:nvCxnSpPr>
        <xdr:cNvPr id="692" name="直線コネクタ 691"/>
        <xdr:cNvCxnSpPr/>
      </xdr:nvCxnSpPr>
      <xdr:spPr>
        <a:xfrm flipV="1">
          <a:off x="14592300" y="1615768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59592</xdr:rowOff>
    </xdr:from>
    <xdr:to>
      <xdr:col>76</xdr:col>
      <xdr:colOff>114300</xdr:colOff>
      <xdr:row>94</xdr:row>
      <xdr:rowOff>86127</xdr:rowOff>
    </xdr:to>
    <xdr:cxnSp macro="">
      <xdr:nvCxnSpPr>
        <xdr:cNvPr id="695" name="直線コネクタ 694"/>
        <xdr:cNvCxnSpPr/>
      </xdr:nvCxnSpPr>
      <xdr:spPr>
        <a:xfrm flipV="1">
          <a:off x="13703300" y="16175892"/>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86127</xdr:rowOff>
    </xdr:from>
    <xdr:to>
      <xdr:col>71</xdr:col>
      <xdr:colOff>177800</xdr:colOff>
      <xdr:row>94</xdr:row>
      <xdr:rowOff>161058</xdr:rowOff>
    </xdr:to>
    <xdr:cxnSp macro="">
      <xdr:nvCxnSpPr>
        <xdr:cNvPr id="698" name="直線コネクタ 697"/>
        <xdr:cNvCxnSpPr/>
      </xdr:nvCxnSpPr>
      <xdr:spPr>
        <a:xfrm flipV="1">
          <a:off x="12814300" y="16202427"/>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128105</xdr:rowOff>
    </xdr:from>
    <xdr:to>
      <xdr:col>85</xdr:col>
      <xdr:colOff>177800</xdr:colOff>
      <xdr:row>94</xdr:row>
      <xdr:rowOff>58255</xdr:rowOff>
    </xdr:to>
    <xdr:sp macro="" textlink="">
      <xdr:nvSpPr>
        <xdr:cNvPr id="708" name="楕円 707"/>
        <xdr:cNvSpPr/>
      </xdr:nvSpPr>
      <xdr:spPr>
        <a:xfrm>
          <a:off x="16268700" y="160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150982</xdr:rowOff>
    </xdr:from>
    <xdr:ext cx="534377" cy="259045"/>
    <xdr:sp macro="" textlink="">
      <xdr:nvSpPr>
        <xdr:cNvPr id="709" name="公債費該当値テキスト"/>
        <xdr:cNvSpPr txBox="1"/>
      </xdr:nvSpPr>
      <xdr:spPr>
        <a:xfrm>
          <a:off x="16370300" y="159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162035</xdr:rowOff>
    </xdr:from>
    <xdr:to>
      <xdr:col>81</xdr:col>
      <xdr:colOff>101600</xdr:colOff>
      <xdr:row>94</xdr:row>
      <xdr:rowOff>92185</xdr:rowOff>
    </xdr:to>
    <xdr:sp macro="" textlink="">
      <xdr:nvSpPr>
        <xdr:cNvPr id="710" name="楕円 709"/>
        <xdr:cNvSpPr/>
      </xdr:nvSpPr>
      <xdr:spPr>
        <a:xfrm>
          <a:off x="15430500" y="16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108712</xdr:rowOff>
    </xdr:from>
    <xdr:ext cx="534377" cy="259045"/>
    <xdr:sp macro="" textlink="">
      <xdr:nvSpPr>
        <xdr:cNvPr id="711" name="テキスト ボックス 710"/>
        <xdr:cNvSpPr txBox="1"/>
      </xdr:nvSpPr>
      <xdr:spPr>
        <a:xfrm>
          <a:off x="15214111" y="158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8792</xdr:rowOff>
    </xdr:from>
    <xdr:to>
      <xdr:col>76</xdr:col>
      <xdr:colOff>165100</xdr:colOff>
      <xdr:row>94</xdr:row>
      <xdr:rowOff>110392</xdr:rowOff>
    </xdr:to>
    <xdr:sp macro="" textlink="">
      <xdr:nvSpPr>
        <xdr:cNvPr id="712" name="楕円 711"/>
        <xdr:cNvSpPr/>
      </xdr:nvSpPr>
      <xdr:spPr>
        <a:xfrm>
          <a:off x="14541500" y="16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126919</xdr:rowOff>
    </xdr:from>
    <xdr:ext cx="534377" cy="259045"/>
    <xdr:sp macro="" textlink="">
      <xdr:nvSpPr>
        <xdr:cNvPr id="713" name="テキスト ボックス 712"/>
        <xdr:cNvSpPr txBox="1"/>
      </xdr:nvSpPr>
      <xdr:spPr>
        <a:xfrm>
          <a:off x="14325111" y="159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35327</xdr:rowOff>
    </xdr:from>
    <xdr:to>
      <xdr:col>72</xdr:col>
      <xdr:colOff>38100</xdr:colOff>
      <xdr:row>94</xdr:row>
      <xdr:rowOff>136927</xdr:rowOff>
    </xdr:to>
    <xdr:sp macro="" textlink="">
      <xdr:nvSpPr>
        <xdr:cNvPr id="714" name="楕円 713"/>
        <xdr:cNvSpPr/>
      </xdr:nvSpPr>
      <xdr:spPr>
        <a:xfrm>
          <a:off x="13652500" y="161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153454</xdr:rowOff>
    </xdr:from>
    <xdr:ext cx="534377" cy="259045"/>
    <xdr:sp macro="" textlink="">
      <xdr:nvSpPr>
        <xdr:cNvPr id="715" name="テキスト ボックス 714"/>
        <xdr:cNvSpPr txBox="1"/>
      </xdr:nvSpPr>
      <xdr:spPr>
        <a:xfrm>
          <a:off x="13436111" y="159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110258</xdr:rowOff>
    </xdr:from>
    <xdr:to>
      <xdr:col>67</xdr:col>
      <xdr:colOff>101600</xdr:colOff>
      <xdr:row>95</xdr:row>
      <xdr:rowOff>40408</xdr:rowOff>
    </xdr:to>
    <xdr:sp macro="" textlink="">
      <xdr:nvSpPr>
        <xdr:cNvPr id="716" name="楕円 715"/>
        <xdr:cNvSpPr/>
      </xdr:nvSpPr>
      <xdr:spPr>
        <a:xfrm>
          <a:off x="12763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56935</xdr:rowOff>
    </xdr:from>
    <xdr:ext cx="534377" cy="259045"/>
    <xdr:sp macro="" textlink="">
      <xdr:nvSpPr>
        <xdr:cNvPr id="717" name="テキスト ボックス 716"/>
        <xdr:cNvSpPr txBox="1"/>
      </xdr:nvSpPr>
      <xdr:spPr>
        <a:xfrm>
          <a:off x="12547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前年度と比較し、衛生費や教育費などが増加した一方、総務費や商工費などが減少となった。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衛生費は、水道料金を減免する水道料金負担軽減事業の皆減などの一方で、新型コロナウイルスワクチン接種事業の増などにより、全体として増加した。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ＩＣＴ教育推進事業が減となった一方、分水総合体育館改修事業や小学校感染症対策施設改修等事業、吉田トレーニングセンターの大規模改修事業等の普通建設事業の増などにより、全体として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総務費は、特別定額給付金給付事業の皆減やふるさと燕応援基金積立金の減などにより、全体として大幅に減少した。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商工費は、企業立地活性化事業の減や中小企業者感染症対策施設整備費補助事業の皆減などにより、全体として減少した。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公債費は、合併特例債の償還の進展により増加したが、令和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年度をピークに逓減する見通しである。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実質単年度収支は、堅調に推移するふるさと燕応援寄附金が増となったことや国補正に伴う普通交付税の追加交付等に加え、感染症の影響による事業の縮小により歳出額が抑制されたこと等から、黒字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　元利償還金は合併特例債の償還の進展等により増加傾向にある。</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　算入公債費について、臨時財政対策債及び合併特例債に係るものが増加傾向にある。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実質公債費比率（分子）</a:t>
          </a:r>
          <a:r>
            <a:rPr kumimoji="1" lang="en-US" altLang="ja-JP" sz="1400">
              <a:solidFill>
                <a:sysClr val="windowText" lastClr="000000"/>
              </a:solidFill>
              <a:latin typeface="ＭＳ ゴシック" pitchFamily="49" charset="-128"/>
              <a:ea typeface="ＭＳ ゴシック" pitchFamily="49" charset="-128"/>
            </a:rPr>
            <a:t>(A)-(B)】</a:t>
          </a:r>
          <a:r>
            <a:rPr kumimoji="1" lang="ja-JP" altLang="en-US" sz="1400">
              <a:solidFill>
                <a:sysClr val="windowText" lastClr="000000"/>
              </a:solidFill>
              <a:latin typeface="ＭＳ ゴシック" pitchFamily="49" charset="-128"/>
              <a:ea typeface="ＭＳ ゴシック" pitchFamily="49" charset="-128"/>
            </a:rPr>
            <a:t>合併特例債の償還の進展により令和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年度をピークに公債費が逓減する見通しであるため、実質公債費比率の分子についても、同様に推移する見込みである。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将来負担額</a:t>
          </a:r>
          <a:r>
            <a:rPr kumimoji="1" lang="en-US" altLang="ja-JP" sz="1200">
              <a:solidFill>
                <a:sysClr val="windowText" lastClr="000000"/>
              </a:solidFill>
              <a:latin typeface="ＭＳ ゴシック" pitchFamily="49" charset="-128"/>
              <a:ea typeface="ＭＳ ゴシック" pitchFamily="49" charset="-128"/>
            </a:rPr>
            <a:t>(A)】</a:t>
          </a:r>
        </a:p>
        <a:p>
          <a:r>
            <a:rPr kumimoji="1" lang="ja-JP" altLang="en-US" sz="1200">
              <a:solidFill>
                <a:sysClr val="windowText" lastClr="000000"/>
              </a:solidFill>
              <a:latin typeface="ＭＳ ゴシック" pitchFamily="49" charset="-128"/>
              <a:ea typeface="ＭＳ ゴシック" pitchFamily="49" charset="-128"/>
            </a:rPr>
            <a:t>　合併特例債の償還の進展により、一般会計等に係る地方債の現在高が減少したことにより減少した。</a:t>
          </a:r>
        </a:p>
        <a:p>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充当可能財源等</a:t>
          </a:r>
          <a:r>
            <a:rPr kumimoji="1" lang="en-US" altLang="ja-JP" sz="1200">
              <a:solidFill>
                <a:sysClr val="windowText" lastClr="000000"/>
              </a:solidFill>
              <a:latin typeface="ＭＳ ゴシック" pitchFamily="49" charset="-128"/>
              <a:ea typeface="ＭＳ ゴシック" pitchFamily="49" charset="-128"/>
            </a:rPr>
            <a:t>(B)】</a:t>
          </a:r>
        </a:p>
        <a:p>
          <a:r>
            <a:rPr kumimoji="1" lang="ja-JP" altLang="en-US" sz="1200">
              <a:solidFill>
                <a:sysClr val="windowText" lastClr="000000"/>
              </a:solidFill>
              <a:latin typeface="ＭＳ ゴシック" pitchFamily="49" charset="-128"/>
              <a:ea typeface="ＭＳ ゴシック" pitchFamily="49" charset="-128"/>
            </a:rPr>
            <a:t>　充当可能基金は前年と比較し増加したが、基準財政需要額算入見込額は、合併特例債が償還の進展により減少したため、減少した。</a:t>
          </a:r>
        </a:p>
        <a:p>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将来負担比率の分子</a:t>
          </a:r>
          <a:r>
            <a:rPr kumimoji="1" lang="en-US" altLang="ja-JP" sz="1200">
              <a:solidFill>
                <a:sysClr val="windowText" lastClr="000000"/>
              </a:solidFill>
              <a:latin typeface="ＭＳ ゴシック" pitchFamily="49" charset="-128"/>
              <a:ea typeface="ＭＳ ゴシック" pitchFamily="49" charset="-128"/>
            </a:rPr>
            <a:t>(A)-(B)】</a:t>
          </a:r>
        </a:p>
        <a:p>
          <a:r>
            <a:rPr kumimoji="1" lang="ja-JP" altLang="en-US" sz="1200">
              <a:solidFill>
                <a:sysClr val="windowText" lastClr="000000"/>
              </a:solidFill>
              <a:latin typeface="ＭＳ ゴシック" pitchFamily="49" charset="-128"/>
              <a:ea typeface="ＭＳ ゴシック" pitchFamily="49" charset="-128"/>
            </a:rPr>
            <a:t>　合併特例債の償還の進展により減少した。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は前年度と比較して増加となるとともに、その他特定目的基金では、ふるさと燕応援基金が堅調な自治体クラウドファンディング型ふるさと納税により大幅に増加したこと等により、基金残高合計は前年度と比較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財政調整基金残高は、災害等への備えとして現状の規模の残高は維持したい。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・ふるさと燕応援基金：自治体クラウドファンディング型ふるさと納税により募った事業に充当。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・ガス事業譲渡清算金活用基金：義務教育、幼児教育及び保育のための施設の整備事業費等に要する経費。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・子ども夢基金：子どもたちが健やかに育つことを願い、次世代育成を推進することを目的とする。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・仲治奨学基金：奨学資金に充当。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・社会福祉事業基金：身体障がい者福祉事業、児童福祉事業、知的障がい者福祉事業、老人福祉事業、母子及び父子並びに寡婦福祉事業の事業費に充当。</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が堅調に推移していること、多額の取崩が見込まれる吉田トレーニングセンターの改修事業の実施前であることから残高が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・仲治特別奨学基金：奨学金の返済金が貸付額を下回ったことにより基金残高が減少している。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・子ども夢基金：寄附金額が充当額を下回ったことにより減少している。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・社会福祉事業基金：福祉事業への寄附金を基金に積立てたことにより増加している。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・ふるさと燕応援基金：ふるさと納税の推進により基金残高を安定的に確保したい。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感染症対策には国の交付金等を最大限活用したことや、感染症の影響による事業等の中止・縮小等に伴い支出が抑えられたことに加え、国補正に伴う普通交付税の追加交付等により、前年度と比較して約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災害等に備えるため、現状の規模の残高は維持したい。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金利変動リスク等に備えるため、積み増したい。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44016561</v>
      </c>
      <c r="BO4" s="374"/>
      <c r="BP4" s="374"/>
      <c r="BQ4" s="374"/>
      <c r="BR4" s="374"/>
      <c r="BS4" s="374"/>
      <c r="BT4" s="374"/>
      <c r="BU4" s="375"/>
      <c r="BV4" s="373">
        <v>49571049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9.3000000000000007</v>
      </c>
      <c r="CU4" s="380"/>
      <c r="CV4" s="380"/>
      <c r="CW4" s="380"/>
      <c r="CX4" s="380"/>
      <c r="CY4" s="380"/>
      <c r="CZ4" s="380"/>
      <c r="DA4" s="381"/>
      <c r="DB4" s="379">
        <v>6.6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41863519</v>
      </c>
      <c r="BO5" s="411"/>
      <c r="BP5" s="411"/>
      <c r="BQ5" s="411"/>
      <c r="BR5" s="411"/>
      <c r="BS5" s="411"/>
      <c r="BT5" s="411"/>
      <c r="BU5" s="412"/>
      <c r="BV5" s="410">
        <v>48139049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90.2</v>
      </c>
      <c r="CU5" s="408"/>
      <c r="CV5" s="408"/>
      <c r="CW5" s="408"/>
      <c r="CX5" s="408"/>
      <c r="CY5" s="408"/>
      <c r="CZ5" s="408"/>
      <c r="DA5" s="409"/>
      <c r="DB5" s="407">
        <v>93</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2153042</v>
      </c>
      <c r="BO6" s="411"/>
      <c r="BP6" s="411"/>
      <c r="BQ6" s="411"/>
      <c r="BR6" s="411"/>
      <c r="BS6" s="411"/>
      <c r="BT6" s="411"/>
      <c r="BU6" s="412"/>
      <c r="BV6" s="410">
        <v>1432000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94.9</v>
      </c>
      <c r="CU6" s="448"/>
      <c r="CV6" s="448"/>
      <c r="CW6" s="448"/>
      <c r="CX6" s="448"/>
      <c r="CY6" s="448"/>
      <c r="CZ6" s="448"/>
      <c r="DA6" s="449"/>
      <c r="DB6" s="447">
        <v>98.1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173737</v>
      </c>
      <c r="BO7" s="411"/>
      <c r="BP7" s="411"/>
      <c r="BQ7" s="411"/>
      <c r="BR7" s="411"/>
      <c r="BS7" s="411"/>
      <c r="BT7" s="411"/>
      <c r="BU7" s="412"/>
      <c r="BV7" s="410">
        <v>62053</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21191553</v>
      </c>
      <c r="CU7" s="411"/>
      <c r="CV7" s="411"/>
      <c r="CW7" s="411"/>
      <c r="CX7" s="411"/>
      <c r="CY7" s="411"/>
      <c r="CZ7" s="411"/>
      <c r="DA7" s="412"/>
      <c r="DB7" s="410">
        <v>20633219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1979305</v>
      </c>
      <c r="BO8" s="411"/>
      <c r="BP8" s="411"/>
      <c r="BQ8" s="411"/>
      <c r="BR8" s="411"/>
      <c r="BS8" s="411"/>
      <c r="BT8" s="411"/>
      <c r="BU8" s="412"/>
      <c r="BV8" s="410">
        <v>1369947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0.62</v>
      </c>
      <c r="CU8" s="451"/>
      <c r="CV8" s="451"/>
      <c r="CW8" s="451"/>
      <c r="CX8" s="451"/>
      <c r="CY8" s="451"/>
      <c r="CZ8" s="451"/>
      <c r="DA8" s="452"/>
      <c r="DB8" s="450">
        <v>0.63</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77201</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110</v>
      </c>
      <c r="AV9" s="443"/>
      <c r="AW9" s="443"/>
      <c r="AX9" s="443"/>
      <c r="AY9" s="444" t="s">
        <v>117</v>
      </c>
      <c r="AZ9" s="445"/>
      <c r="BA9" s="445"/>
      <c r="BB9" s="445"/>
      <c r="BC9" s="445"/>
      <c r="BD9" s="445"/>
      <c r="BE9" s="445"/>
      <c r="BF9" s="445"/>
      <c r="BG9" s="445"/>
      <c r="BH9" s="445"/>
      <c r="BI9" s="445"/>
      <c r="BJ9" s="445"/>
      <c r="BK9" s="445"/>
      <c r="BL9" s="445"/>
      <c r="BM9" s="446"/>
      <c r="BN9" s="410">
        <v>609358</v>
      </c>
      <c r="BO9" s="411"/>
      <c r="BP9" s="411"/>
      <c r="BQ9" s="411"/>
      <c r="BR9" s="411"/>
      <c r="BS9" s="411"/>
      <c r="BT9" s="411"/>
      <c r="BU9" s="412"/>
      <c r="BV9" s="410">
        <v>370758</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15.2</v>
      </c>
      <c r="CU9" s="408"/>
      <c r="CV9" s="408"/>
      <c r="CW9" s="408"/>
      <c r="CX9" s="408"/>
      <c r="CY9" s="408"/>
      <c r="CZ9" s="408"/>
      <c r="DA9" s="409"/>
      <c r="DB9" s="407">
        <v>15.2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79784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110</v>
      </c>
      <c r="AV10" s="443"/>
      <c r="AW10" s="443"/>
      <c r="AX10" s="443"/>
      <c r="AY10" s="444" t="s">
        <v>121</v>
      </c>
      <c r="AZ10" s="445"/>
      <c r="BA10" s="445"/>
      <c r="BB10" s="445"/>
      <c r="BC10" s="445"/>
      <c r="BD10" s="445"/>
      <c r="BE10" s="445"/>
      <c r="BF10" s="445"/>
      <c r="BG10" s="445"/>
      <c r="BH10" s="445"/>
      <c r="BI10" s="445"/>
      <c r="BJ10" s="445"/>
      <c r="BK10" s="445"/>
      <c r="BL10" s="445"/>
      <c r="BM10" s="446"/>
      <c r="BN10" s="410">
        <v>2657933</v>
      </c>
      <c r="BO10" s="411"/>
      <c r="BP10" s="411"/>
      <c r="BQ10" s="411"/>
      <c r="BR10" s="411"/>
      <c r="BS10" s="411"/>
      <c r="BT10" s="411"/>
      <c r="BU10" s="412"/>
      <c r="BV10" s="410">
        <v>2573952</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78111</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2026450</v>
      </c>
      <c r="BO12" s="411"/>
      <c r="BP12" s="411"/>
      <c r="BQ12" s="411"/>
      <c r="BR12" s="411"/>
      <c r="BS12" s="411"/>
      <c r="BT12" s="411"/>
      <c r="BU12" s="412"/>
      <c r="BV12" s="410">
        <v>2485975</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77559</v>
      </c>
      <c r="S13" s="495"/>
      <c r="T13" s="495"/>
      <c r="U13" s="495"/>
      <c r="V13" s="496"/>
      <c r="W13" s="426" t="s">
        <v>139</v>
      </c>
      <c r="X13" s="427"/>
      <c r="Y13" s="427"/>
      <c r="Z13" s="427"/>
      <c r="AA13" s="427"/>
      <c r="AB13" s="417"/>
      <c r="AC13" s="461">
        <v>1486</v>
      </c>
      <c r="AD13" s="462"/>
      <c r="AE13" s="462"/>
      <c r="AF13" s="462"/>
      <c r="AG13" s="504"/>
      <c r="AH13" s="461">
        <v>1725</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1240841</v>
      </c>
      <c r="BO13" s="411"/>
      <c r="BP13" s="411"/>
      <c r="BQ13" s="411"/>
      <c r="BR13" s="411"/>
      <c r="BS13" s="411"/>
      <c r="BT13" s="411"/>
      <c r="BU13" s="412"/>
      <c r="BV13" s="410">
        <v>458735</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12.9</v>
      </c>
      <c r="CU13" s="408"/>
      <c r="CV13" s="408"/>
      <c r="CW13" s="408"/>
      <c r="CX13" s="408"/>
      <c r="CY13" s="408"/>
      <c r="CZ13" s="408"/>
      <c r="DA13" s="409"/>
      <c r="DB13" s="407">
        <v>12.7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78717</v>
      </c>
      <c r="S14" s="495"/>
      <c r="T14" s="495"/>
      <c r="U14" s="495"/>
      <c r="V14" s="496"/>
      <c r="W14" s="400"/>
      <c r="X14" s="401"/>
      <c r="Y14" s="401"/>
      <c r="Z14" s="401"/>
      <c r="AA14" s="401"/>
      <c r="AB14" s="390"/>
      <c r="AC14" s="497">
        <v>3.7</v>
      </c>
      <c r="AD14" s="498"/>
      <c r="AE14" s="498"/>
      <c r="AF14" s="498"/>
      <c r="AG14" s="499"/>
      <c r="AH14" s="497">
        <v>4.0999999999999996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94.3</v>
      </c>
      <c r="CU14" s="509"/>
      <c r="CV14" s="509"/>
      <c r="CW14" s="509"/>
      <c r="CX14" s="509"/>
      <c r="CY14" s="509"/>
      <c r="CZ14" s="509"/>
      <c r="DA14" s="510"/>
      <c r="DB14" s="508">
        <v>109.2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78178</v>
      </c>
      <c r="S15" s="495"/>
      <c r="T15" s="495"/>
      <c r="U15" s="495"/>
      <c r="V15" s="496"/>
      <c r="W15" s="426" t="s">
        <v>147</v>
      </c>
      <c r="X15" s="427"/>
      <c r="Y15" s="427"/>
      <c r="Z15" s="427"/>
      <c r="AA15" s="427"/>
      <c r="AB15" s="417"/>
      <c r="AC15" s="461">
        <v>16716</v>
      </c>
      <c r="AD15" s="462"/>
      <c r="AE15" s="462"/>
      <c r="AF15" s="462"/>
      <c r="AG15" s="504"/>
      <c r="AH15" s="461">
        <v>17645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10010810</v>
      </c>
      <c r="BO15" s="374"/>
      <c r="BP15" s="374"/>
      <c r="BQ15" s="374"/>
      <c r="BR15" s="374"/>
      <c r="BS15" s="374"/>
      <c r="BT15" s="374"/>
      <c r="BU15" s="375"/>
      <c r="BV15" s="373">
        <v>10487179</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41.1</v>
      </c>
      <c r="AD16" s="498"/>
      <c r="AE16" s="498"/>
      <c r="AF16" s="498"/>
      <c r="AG16" s="499"/>
      <c r="AH16" s="497">
        <v>41.6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17094002</v>
      </c>
      <c r="BO16" s="411"/>
      <c r="BP16" s="411"/>
      <c r="BQ16" s="411"/>
      <c r="BR16" s="411"/>
      <c r="BS16" s="411"/>
      <c r="BT16" s="411"/>
      <c r="BU16" s="412"/>
      <c r="BV16" s="410">
        <v>16671322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22481</v>
      </c>
      <c r="AD17" s="462"/>
      <c r="AE17" s="462"/>
      <c r="AF17" s="462"/>
      <c r="AG17" s="504"/>
      <c r="AH17" s="461">
        <v>23043</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12652820</v>
      </c>
      <c r="BO17" s="411"/>
      <c r="BP17" s="411"/>
      <c r="BQ17" s="411"/>
      <c r="BR17" s="411"/>
      <c r="BS17" s="411"/>
      <c r="BT17" s="411"/>
      <c r="BU17" s="412"/>
      <c r="BV17" s="410">
        <v>13280307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110.94</v>
      </c>
      <c r="M18" s="534"/>
      <c r="N18" s="534"/>
      <c r="O18" s="534"/>
      <c r="P18" s="534"/>
      <c r="Q18" s="534"/>
      <c r="R18" s="535"/>
      <c r="S18" s="535"/>
      <c r="T18" s="535"/>
      <c r="U18" s="535"/>
      <c r="V18" s="536"/>
      <c r="W18" s="428"/>
      <c r="X18" s="429"/>
      <c r="Y18" s="429"/>
      <c r="Z18" s="429"/>
      <c r="AA18" s="429"/>
      <c r="AB18" s="420"/>
      <c r="AC18" s="537">
        <v>55.3</v>
      </c>
      <c r="AD18" s="538"/>
      <c r="AE18" s="538"/>
      <c r="AF18" s="538"/>
      <c r="AG18" s="539"/>
      <c r="AH18" s="537">
        <v>54.3</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19550346</v>
      </c>
      <c r="BO18" s="411"/>
      <c r="BP18" s="411"/>
      <c r="BQ18" s="411"/>
      <c r="BR18" s="411"/>
      <c r="BS18" s="411"/>
      <c r="BT18" s="411"/>
      <c r="BU18" s="412"/>
      <c r="BV18" s="410">
        <v>19216671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696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29600503</v>
      </c>
      <c r="BO19" s="411"/>
      <c r="BP19" s="411"/>
      <c r="BQ19" s="411"/>
      <c r="BR19" s="411"/>
      <c r="BS19" s="411"/>
      <c r="BT19" s="411"/>
      <c r="BU19" s="412"/>
      <c r="BV19" s="410">
        <v>28689992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28522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44974806</v>
      </c>
      <c r="BO22" s="374"/>
      <c r="BP22" s="374"/>
      <c r="BQ22" s="374"/>
      <c r="BR22" s="374"/>
      <c r="BS22" s="374"/>
      <c r="BT22" s="374"/>
      <c r="BU22" s="375"/>
      <c r="BV22" s="373">
        <v>46568675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8280574</v>
      </c>
      <c r="BO23" s="411"/>
      <c r="BP23" s="411"/>
      <c r="BQ23" s="411"/>
      <c r="BR23" s="411"/>
      <c r="BS23" s="411"/>
      <c r="BT23" s="411"/>
      <c r="BU23" s="412"/>
      <c r="BV23" s="410">
        <v>8087029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9041</v>
      </c>
      <c r="R24" s="462"/>
      <c r="S24" s="462"/>
      <c r="T24" s="462"/>
      <c r="U24" s="462"/>
      <c r="V24" s="504"/>
      <c r="W24" s="556"/>
      <c r="X24" s="557"/>
      <c r="Y24" s="558"/>
      <c r="Z24" s="460" t="s">
        <v>171</v>
      </c>
      <c r="AA24" s="440"/>
      <c r="AB24" s="440"/>
      <c r="AC24" s="440"/>
      <c r="AD24" s="440"/>
      <c r="AE24" s="440"/>
      <c r="AF24" s="440"/>
      <c r="AG24" s="441"/>
      <c r="AH24" s="461">
        <v>547</v>
      </c>
      <c r="AI24" s="462"/>
      <c r="AJ24" s="462"/>
      <c r="AK24" s="462"/>
      <c r="AL24" s="504"/>
      <c r="AM24" s="461">
        <v>1579189</v>
      </c>
      <c r="AN24" s="462"/>
      <c r="AO24" s="462"/>
      <c r="AP24" s="462"/>
      <c r="AQ24" s="462"/>
      <c r="AR24" s="504"/>
      <c r="AS24" s="461">
        <v>2887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29194070</v>
      </c>
      <c r="BO24" s="411"/>
      <c r="BP24" s="411"/>
      <c r="BQ24" s="411"/>
      <c r="BR24" s="411"/>
      <c r="BS24" s="411"/>
      <c r="BT24" s="411"/>
      <c r="BU24" s="412"/>
      <c r="BV24" s="410">
        <v>30549231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6867</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175</v>
      </c>
      <c r="AN25" s="462"/>
      <c r="AO25" s="462"/>
      <c r="AP25" s="462"/>
      <c r="AQ25" s="462"/>
      <c r="AR25" s="504"/>
      <c r="AS25" s="461" t="s">
        <v>129</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1576477</v>
      </c>
      <c r="BO25" s="374"/>
      <c r="BP25" s="374"/>
      <c r="BQ25" s="374"/>
      <c r="BR25" s="374"/>
      <c r="BS25" s="374"/>
      <c r="BT25" s="374"/>
      <c r="BU25" s="375"/>
      <c r="BV25" s="373">
        <v>1673966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6230</v>
      </c>
      <c r="R26" s="462"/>
      <c r="S26" s="462"/>
      <c r="T26" s="462"/>
      <c r="U26" s="462"/>
      <c r="V26" s="504"/>
      <c r="W26" s="556"/>
      <c r="X26" s="557"/>
      <c r="Y26" s="558"/>
      <c r="Z26" s="460" t="s">
        <v>178</v>
      </c>
      <c r="AA26" s="562"/>
      <c r="AB26" s="562"/>
      <c r="AC26" s="562"/>
      <c r="AD26" s="562"/>
      <c r="AE26" s="562"/>
      <c r="AF26" s="562"/>
      <c r="AG26" s="563"/>
      <c r="AH26" s="461">
        <v>31</v>
      </c>
      <c r="AI26" s="462"/>
      <c r="AJ26" s="462"/>
      <c r="AK26" s="462"/>
      <c r="AL26" s="504"/>
      <c r="AM26" s="461">
        <v>92845</v>
      </c>
      <c r="AN26" s="462"/>
      <c r="AO26" s="462"/>
      <c r="AP26" s="462"/>
      <c r="AQ26" s="462"/>
      <c r="AR26" s="504"/>
      <c r="AS26" s="461">
        <v>2995</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175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4366</v>
      </c>
      <c r="R27" s="462"/>
      <c r="S27" s="462"/>
      <c r="T27" s="462"/>
      <c r="U27" s="462"/>
      <c r="V27" s="504"/>
      <c r="W27" s="556"/>
      <c r="X27" s="557"/>
      <c r="Y27" s="558"/>
      <c r="Z27" s="460" t="s">
        <v>181</v>
      </c>
      <c r="AA27" s="440"/>
      <c r="AB27" s="440"/>
      <c r="AC27" s="440"/>
      <c r="AD27" s="440"/>
      <c r="AE27" s="440"/>
      <c r="AF27" s="440"/>
      <c r="AG27" s="441"/>
      <c r="AH27" s="461">
        <v>11</v>
      </c>
      <c r="AI27" s="462"/>
      <c r="AJ27" s="462"/>
      <c r="AK27" s="462"/>
      <c r="AL27" s="504"/>
      <c r="AM27" s="461">
        <v>28017</v>
      </c>
      <c r="AN27" s="462"/>
      <c r="AO27" s="462"/>
      <c r="AP27" s="462"/>
      <c r="AQ27" s="462"/>
      <c r="AR27" s="504"/>
      <c r="AS27" s="461">
        <v>2547</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152853</v>
      </c>
      <c r="BO27" s="530"/>
      <c r="BP27" s="530"/>
      <c r="BQ27" s="530"/>
      <c r="BR27" s="530"/>
      <c r="BS27" s="530"/>
      <c r="BT27" s="530"/>
      <c r="BU27" s="531"/>
      <c r="BV27" s="529">
        <v>152852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3621</v>
      </c>
      <c r="R28" s="462"/>
      <c r="S28" s="462"/>
      <c r="T28" s="462"/>
      <c r="U28" s="462"/>
      <c r="V28" s="504"/>
      <c r="W28" s="556"/>
      <c r="X28" s="557"/>
      <c r="Y28" s="558"/>
      <c r="Z28" s="460" t="s">
        <v>184</v>
      </c>
      <c r="AA28" s="440"/>
      <c r="AB28" s="440"/>
      <c r="AC28" s="440"/>
      <c r="AD28" s="440"/>
      <c r="AE28" s="440"/>
      <c r="AF28" s="440"/>
      <c r="AG28" s="441"/>
      <c r="AH28" s="461">
        <v>1</v>
      </c>
      <c r="AI28" s="462"/>
      <c r="AJ28" s="462"/>
      <c r="AK28" s="462"/>
      <c r="AL28" s="504"/>
      <c r="AM28" s="461" t="s">
        <v>185</v>
      </c>
      <c r="AN28" s="462"/>
      <c r="AO28" s="462"/>
      <c r="AP28" s="462"/>
      <c r="AQ28" s="462"/>
      <c r="AR28" s="504"/>
      <c r="AS28" s="461" t="s">
        <v>185</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3184069</v>
      </c>
      <c r="BO28" s="374"/>
      <c r="BP28" s="374"/>
      <c r="BQ28" s="374"/>
      <c r="BR28" s="374"/>
      <c r="BS28" s="374"/>
      <c r="BT28" s="374"/>
      <c r="BU28" s="375"/>
      <c r="BV28" s="373">
        <v>2552586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18</v>
      </c>
      <c r="M29" s="462"/>
      <c r="N29" s="462"/>
      <c r="O29" s="462"/>
      <c r="P29" s="504"/>
      <c r="Q29" s="461">
        <v>3444</v>
      </c>
      <c r="R29" s="462"/>
      <c r="S29" s="462"/>
      <c r="T29" s="462"/>
      <c r="U29" s="462"/>
      <c r="V29" s="504"/>
      <c r="W29" s="559"/>
      <c r="X29" s="560"/>
      <c r="Y29" s="561"/>
      <c r="Z29" s="460" t="s">
        <v>188</v>
      </c>
      <c r="AA29" s="440"/>
      <c r="AB29" s="440"/>
      <c r="AC29" s="440"/>
      <c r="AD29" s="440"/>
      <c r="AE29" s="440"/>
      <c r="AF29" s="440"/>
      <c r="AG29" s="441"/>
      <c r="AH29" s="461">
        <v>559</v>
      </c>
      <c r="AI29" s="462"/>
      <c r="AJ29" s="462"/>
      <c r="AK29" s="462"/>
      <c r="AL29" s="504"/>
      <c r="AM29" s="461">
        <v>1609460</v>
      </c>
      <c r="AN29" s="462"/>
      <c r="AO29" s="462"/>
      <c r="AP29" s="462"/>
      <c r="AQ29" s="462"/>
      <c r="AR29" s="504"/>
      <c r="AS29" s="461">
        <v>2879</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814609</v>
      </c>
      <c r="BO29" s="411"/>
      <c r="BP29" s="411"/>
      <c r="BQ29" s="411"/>
      <c r="BR29" s="411"/>
      <c r="BS29" s="411"/>
      <c r="BT29" s="411"/>
      <c r="BU29" s="412"/>
      <c r="BV29" s="410">
        <v>717598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95.5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3934862</v>
      </c>
      <c r="BO30" s="530"/>
      <c r="BP30" s="530"/>
      <c r="BQ30" s="530"/>
      <c r="BR30" s="530"/>
      <c r="BS30" s="530"/>
      <c r="BT30" s="530"/>
      <c r="BU30" s="531"/>
      <c r="BV30" s="529">
        <v>3530959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197</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下水道事業会計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燕・弥彦総合事務組合（一般会計）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燕西蒲勤労者福祉サービスセンター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燕・弥彦総合事務組合（水道事業会計）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吉田環境衛生公社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新潟県三条・燕総合グラウンド施設組合（一般会計）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県央土地開発公社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西蒲原福祉事務組合（一般会計）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燕三条地場産業振興センター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西蒲原福祉事務組合（西蒲原地区休日夜間急患センター事業特別会計）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三条・燕・西蒲・南蒲広域養護老人ホーム施設組合（一般会計）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新潟県市町村総合事務組合（一般会計）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新潟県市町村総合事務組合（職員退職手当支給事業特別会計）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新潟県市町村総合事務組合（消防団員等公務災害補償事業特別会計）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新潟県市町村総合事務組合（消防賞じゅつ金支給事業特別会計）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18" sqref="AP18:BF1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10456539</v>
      </c>
      <c r="S5" s="619"/>
      <c r="T5" s="619"/>
      <c r="U5" s="619"/>
      <c r="V5" s="619"/>
      <c r="W5" s="619"/>
      <c r="X5" s="619"/>
      <c r="Y5" s="620"/>
      <c r="Z5" s="621">
        <v>23.8</v>
      </c>
      <c r="AA5" s="621"/>
      <c r="AB5" s="621"/>
      <c r="AC5" s="621"/>
      <c r="AD5" s="622">
        <v>10456539</v>
      </c>
      <c r="AE5" s="622"/>
      <c r="AF5" s="622"/>
      <c r="AG5" s="622"/>
      <c r="AH5" s="622"/>
      <c r="AI5" s="622"/>
      <c r="AJ5" s="622"/>
      <c r="AK5" s="622"/>
      <c r="AL5" s="623">
        <v>50.7</v>
      </c>
      <c r="AM5" s="624"/>
      <c r="AN5" s="624"/>
      <c r="AO5" s="625"/>
      <c r="AP5" s="615" t="s">
        <v>228</v>
      </c>
      <c r="AQ5" s="616"/>
      <c r="AR5" s="616"/>
      <c r="AS5" s="616"/>
      <c r="AT5" s="616"/>
      <c r="AU5" s="616"/>
      <c r="AV5" s="616"/>
      <c r="AW5" s="616"/>
      <c r="AX5" s="616"/>
      <c r="AY5" s="616"/>
      <c r="AZ5" s="616"/>
      <c r="BA5" s="616"/>
      <c r="BB5" s="616"/>
      <c r="BC5" s="616"/>
      <c r="BD5" s="616"/>
      <c r="BE5" s="616"/>
      <c r="BF5" s="617"/>
      <c r="BG5" s="629">
        <v>10456539</v>
      </c>
      <c r="BH5" s="630"/>
      <c r="BI5" s="630"/>
      <c r="BJ5" s="630"/>
      <c r="BK5" s="630"/>
      <c r="BL5" s="630"/>
      <c r="BM5" s="630"/>
      <c r="BN5" s="631"/>
      <c r="BO5" s="632">
        <v>100</v>
      </c>
      <c r="BP5" s="632"/>
      <c r="BQ5" s="632"/>
      <c r="BR5" s="632"/>
      <c r="BS5" s="633">
        <v>184967</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350955</v>
      </c>
      <c r="S6" s="630"/>
      <c r="T6" s="630"/>
      <c r="U6" s="630"/>
      <c r="V6" s="630"/>
      <c r="W6" s="630"/>
      <c r="X6" s="630"/>
      <c r="Y6" s="631"/>
      <c r="Z6" s="632">
        <v>0.8</v>
      </c>
      <c r="AA6" s="632"/>
      <c r="AB6" s="632"/>
      <c r="AC6" s="632"/>
      <c r="AD6" s="633">
        <v>350955</v>
      </c>
      <c r="AE6" s="633"/>
      <c r="AF6" s="633"/>
      <c r="AG6" s="633"/>
      <c r="AH6" s="633"/>
      <c r="AI6" s="633"/>
      <c r="AJ6" s="633"/>
      <c r="AK6" s="633"/>
      <c r="AL6" s="634">
        <v>1.7</v>
      </c>
      <c r="AM6" s="635"/>
      <c r="AN6" s="635"/>
      <c r="AO6" s="636"/>
      <c r="AP6" s="626" t="s">
        <v>233</v>
      </c>
      <c r="AQ6" s="627"/>
      <c r="AR6" s="627"/>
      <c r="AS6" s="627"/>
      <c r="AT6" s="627"/>
      <c r="AU6" s="627"/>
      <c r="AV6" s="627"/>
      <c r="AW6" s="627"/>
      <c r="AX6" s="627"/>
      <c r="AY6" s="627"/>
      <c r="AZ6" s="627"/>
      <c r="BA6" s="627"/>
      <c r="BB6" s="627"/>
      <c r="BC6" s="627"/>
      <c r="BD6" s="627"/>
      <c r="BE6" s="627"/>
      <c r="BF6" s="628"/>
      <c r="BG6" s="629">
        <v>10456539</v>
      </c>
      <c r="BH6" s="630"/>
      <c r="BI6" s="630"/>
      <c r="BJ6" s="630"/>
      <c r="BK6" s="630"/>
      <c r="BL6" s="630"/>
      <c r="BM6" s="630"/>
      <c r="BN6" s="631"/>
      <c r="BO6" s="632">
        <v>100</v>
      </c>
      <c r="BP6" s="632"/>
      <c r="BQ6" s="632"/>
      <c r="BR6" s="632"/>
      <c r="BS6" s="633">
        <v>184967</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185267</v>
      </c>
      <c r="CS6" s="630"/>
      <c r="CT6" s="630"/>
      <c r="CU6" s="630"/>
      <c r="CV6" s="630"/>
      <c r="CW6" s="630"/>
      <c r="CX6" s="630"/>
      <c r="CY6" s="631"/>
      <c r="CZ6" s="623">
        <v>0.4</v>
      </c>
      <c r="DA6" s="624"/>
      <c r="DB6" s="624"/>
      <c r="DC6" s="643"/>
      <c r="DD6" s="638" t="s">
        <v>235</v>
      </c>
      <c r="DE6" s="630"/>
      <c r="DF6" s="630"/>
      <c r="DG6" s="630"/>
      <c r="DH6" s="630"/>
      <c r="DI6" s="630"/>
      <c r="DJ6" s="630"/>
      <c r="DK6" s="630"/>
      <c r="DL6" s="630"/>
      <c r="DM6" s="630"/>
      <c r="DN6" s="630"/>
      <c r="DO6" s="630"/>
      <c r="DP6" s="631"/>
      <c r="DQ6" s="638">
        <v>185027</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6966</v>
      </c>
      <c r="S7" s="630"/>
      <c r="T7" s="630"/>
      <c r="U7" s="630"/>
      <c r="V7" s="630"/>
      <c r="W7" s="630"/>
      <c r="X7" s="630"/>
      <c r="Y7" s="631"/>
      <c r="Z7" s="632">
        <v>0</v>
      </c>
      <c r="AA7" s="632"/>
      <c r="AB7" s="632"/>
      <c r="AC7" s="632"/>
      <c r="AD7" s="633">
        <v>6966</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4650858</v>
      </c>
      <c r="BH7" s="630"/>
      <c r="BI7" s="630"/>
      <c r="BJ7" s="630"/>
      <c r="BK7" s="630"/>
      <c r="BL7" s="630"/>
      <c r="BM7" s="630"/>
      <c r="BN7" s="631"/>
      <c r="BO7" s="632">
        <v>44.5</v>
      </c>
      <c r="BP7" s="632"/>
      <c r="BQ7" s="632"/>
      <c r="BR7" s="632"/>
      <c r="BS7" s="633">
        <v>184967</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8064633</v>
      </c>
      <c r="CS7" s="630"/>
      <c r="CT7" s="630"/>
      <c r="CU7" s="630"/>
      <c r="CV7" s="630"/>
      <c r="CW7" s="630"/>
      <c r="CX7" s="630"/>
      <c r="CY7" s="631"/>
      <c r="CZ7" s="632">
        <v>19.3</v>
      </c>
      <c r="DA7" s="632"/>
      <c r="DB7" s="632"/>
      <c r="DC7" s="632"/>
      <c r="DD7" s="638">
        <v>11091</v>
      </c>
      <c r="DE7" s="630"/>
      <c r="DF7" s="630"/>
      <c r="DG7" s="630"/>
      <c r="DH7" s="630"/>
      <c r="DI7" s="630"/>
      <c r="DJ7" s="630"/>
      <c r="DK7" s="630"/>
      <c r="DL7" s="630"/>
      <c r="DM7" s="630"/>
      <c r="DN7" s="630"/>
      <c r="DO7" s="630"/>
      <c r="DP7" s="631"/>
      <c r="DQ7" s="638">
        <v>5684874</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57765</v>
      </c>
      <c r="S8" s="630"/>
      <c r="T8" s="630"/>
      <c r="U8" s="630"/>
      <c r="V8" s="630"/>
      <c r="W8" s="630"/>
      <c r="X8" s="630"/>
      <c r="Y8" s="631"/>
      <c r="Z8" s="632">
        <v>0.1</v>
      </c>
      <c r="AA8" s="632"/>
      <c r="AB8" s="632"/>
      <c r="AC8" s="632"/>
      <c r="AD8" s="633">
        <v>57765</v>
      </c>
      <c r="AE8" s="633"/>
      <c r="AF8" s="633"/>
      <c r="AG8" s="633"/>
      <c r="AH8" s="633"/>
      <c r="AI8" s="633"/>
      <c r="AJ8" s="633"/>
      <c r="AK8" s="633"/>
      <c r="AL8" s="634">
        <v>0.3</v>
      </c>
      <c r="AM8" s="635"/>
      <c r="AN8" s="635"/>
      <c r="AO8" s="636"/>
      <c r="AP8" s="626" t="s">
        <v>240</v>
      </c>
      <c r="AQ8" s="627"/>
      <c r="AR8" s="627"/>
      <c r="AS8" s="627"/>
      <c r="AT8" s="627"/>
      <c r="AU8" s="627"/>
      <c r="AV8" s="627"/>
      <c r="AW8" s="627"/>
      <c r="AX8" s="627"/>
      <c r="AY8" s="627"/>
      <c r="AZ8" s="627"/>
      <c r="BA8" s="627"/>
      <c r="BB8" s="627"/>
      <c r="BC8" s="627"/>
      <c r="BD8" s="627"/>
      <c r="BE8" s="627"/>
      <c r="BF8" s="628"/>
      <c r="BG8" s="629">
        <v>145779</v>
      </c>
      <c r="BH8" s="630"/>
      <c r="BI8" s="630"/>
      <c r="BJ8" s="630"/>
      <c r="BK8" s="630"/>
      <c r="BL8" s="630"/>
      <c r="BM8" s="630"/>
      <c r="BN8" s="631"/>
      <c r="BO8" s="632">
        <v>1.4</v>
      </c>
      <c r="BP8" s="632"/>
      <c r="BQ8" s="632"/>
      <c r="BR8" s="632"/>
      <c r="BS8" s="633" t="s">
        <v>175</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12663093</v>
      </c>
      <c r="CS8" s="630"/>
      <c r="CT8" s="630"/>
      <c r="CU8" s="630"/>
      <c r="CV8" s="630"/>
      <c r="CW8" s="630"/>
      <c r="CX8" s="630"/>
      <c r="CY8" s="631"/>
      <c r="CZ8" s="632">
        <v>30.2</v>
      </c>
      <c r="DA8" s="632"/>
      <c r="DB8" s="632"/>
      <c r="DC8" s="632"/>
      <c r="DD8" s="638">
        <v>331870</v>
      </c>
      <c r="DE8" s="630"/>
      <c r="DF8" s="630"/>
      <c r="DG8" s="630"/>
      <c r="DH8" s="630"/>
      <c r="DI8" s="630"/>
      <c r="DJ8" s="630"/>
      <c r="DK8" s="630"/>
      <c r="DL8" s="630"/>
      <c r="DM8" s="630"/>
      <c r="DN8" s="630"/>
      <c r="DO8" s="630"/>
      <c r="DP8" s="631"/>
      <c r="DQ8" s="638">
        <v>6227853</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61177</v>
      </c>
      <c r="S9" s="630"/>
      <c r="T9" s="630"/>
      <c r="U9" s="630"/>
      <c r="V9" s="630"/>
      <c r="W9" s="630"/>
      <c r="X9" s="630"/>
      <c r="Y9" s="631"/>
      <c r="Z9" s="632">
        <v>0.1</v>
      </c>
      <c r="AA9" s="632"/>
      <c r="AB9" s="632"/>
      <c r="AC9" s="632"/>
      <c r="AD9" s="633">
        <v>61177</v>
      </c>
      <c r="AE9" s="633"/>
      <c r="AF9" s="633"/>
      <c r="AG9" s="633"/>
      <c r="AH9" s="633"/>
      <c r="AI9" s="633"/>
      <c r="AJ9" s="633"/>
      <c r="AK9" s="633"/>
      <c r="AL9" s="634">
        <v>0.3</v>
      </c>
      <c r="AM9" s="635"/>
      <c r="AN9" s="635"/>
      <c r="AO9" s="636"/>
      <c r="AP9" s="626" t="s">
        <v>243</v>
      </c>
      <c r="AQ9" s="627"/>
      <c r="AR9" s="627"/>
      <c r="AS9" s="627"/>
      <c r="AT9" s="627"/>
      <c r="AU9" s="627"/>
      <c r="AV9" s="627"/>
      <c r="AW9" s="627"/>
      <c r="AX9" s="627"/>
      <c r="AY9" s="627"/>
      <c r="AZ9" s="627"/>
      <c r="BA9" s="627"/>
      <c r="BB9" s="627"/>
      <c r="BC9" s="627"/>
      <c r="BD9" s="627"/>
      <c r="BE9" s="627"/>
      <c r="BF9" s="628"/>
      <c r="BG9" s="629">
        <v>3603644</v>
      </c>
      <c r="BH9" s="630"/>
      <c r="BI9" s="630"/>
      <c r="BJ9" s="630"/>
      <c r="BK9" s="630"/>
      <c r="BL9" s="630"/>
      <c r="BM9" s="630"/>
      <c r="BN9" s="631"/>
      <c r="BO9" s="632">
        <v>34.5</v>
      </c>
      <c r="BP9" s="632"/>
      <c r="BQ9" s="632"/>
      <c r="BR9" s="632"/>
      <c r="BS9" s="633" t="s">
        <v>235</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3124248</v>
      </c>
      <c r="CS9" s="630"/>
      <c r="CT9" s="630"/>
      <c r="CU9" s="630"/>
      <c r="CV9" s="630"/>
      <c r="CW9" s="630"/>
      <c r="CX9" s="630"/>
      <c r="CY9" s="631"/>
      <c r="CZ9" s="632">
        <v>7.5</v>
      </c>
      <c r="DA9" s="632"/>
      <c r="DB9" s="632"/>
      <c r="DC9" s="632"/>
      <c r="DD9" s="638">
        <v>24271</v>
      </c>
      <c r="DE9" s="630"/>
      <c r="DF9" s="630"/>
      <c r="DG9" s="630"/>
      <c r="DH9" s="630"/>
      <c r="DI9" s="630"/>
      <c r="DJ9" s="630"/>
      <c r="DK9" s="630"/>
      <c r="DL9" s="630"/>
      <c r="DM9" s="630"/>
      <c r="DN9" s="630"/>
      <c r="DO9" s="630"/>
      <c r="DP9" s="631"/>
      <c r="DQ9" s="638">
        <v>2044336</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246</v>
      </c>
      <c r="S10" s="630"/>
      <c r="T10" s="630"/>
      <c r="U10" s="630"/>
      <c r="V10" s="630"/>
      <c r="W10" s="630"/>
      <c r="X10" s="630"/>
      <c r="Y10" s="631"/>
      <c r="Z10" s="632" t="s">
        <v>175</v>
      </c>
      <c r="AA10" s="632"/>
      <c r="AB10" s="632"/>
      <c r="AC10" s="632"/>
      <c r="AD10" s="633" t="s">
        <v>129</v>
      </c>
      <c r="AE10" s="633"/>
      <c r="AF10" s="633"/>
      <c r="AG10" s="633"/>
      <c r="AH10" s="633"/>
      <c r="AI10" s="633"/>
      <c r="AJ10" s="633"/>
      <c r="AK10" s="633"/>
      <c r="AL10" s="634" t="s">
        <v>175</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251365</v>
      </c>
      <c r="BH10" s="630"/>
      <c r="BI10" s="630"/>
      <c r="BJ10" s="630"/>
      <c r="BK10" s="630"/>
      <c r="BL10" s="630"/>
      <c r="BM10" s="630"/>
      <c r="BN10" s="631"/>
      <c r="BO10" s="632">
        <v>2.4</v>
      </c>
      <c r="BP10" s="632"/>
      <c r="BQ10" s="632"/>
      <c r="BR10" s="632"/>
      <c r="BS10" s="633" t="s">
        <v>175</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56005</v>
      </c>
      <c r="CS10" s="630"/>
      <c r="CT10" s="630"/>
      <c r="CU10" s="630"/>
      <c r="CV10" s="630"/>
      <c r="CW10" s="630"/>
      <c r="CX10" s="630"/>
      <c r="CY10" s="631"/>
      <c r="CZ10" s="632">
        <v>0.1</v>
      </c>
      <c r="DA10" s="632"/>
      <c r="DB10" s="632"/>
      <c r="DC10" s="632"/>
      <c r="DD10" s="638" t="s">
        <v>246</v>
      </c>
      <c r="DE10" s="630"/>
      <c r="DF10" s="630"/>
      <c r="DG10" s="630"/>
      <c r="DH10" s="630"/>
      <c r="DI10" s="630"/>
      <c r="DJ10" s="630"/>
      <c r="DK10" s="630"/>
      <c r="DL10" s="630"/>
      <c r="DM10" s="630"/>
      <c r="DN10" s="630"/>
      <c r="DO10" s="630"/>
      <c r="DP10" s="631"/>
      <c r="DQ10" s="638">
        <v>50066</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1995356</v>
      </c>
      <c r="S11" s="630"/>
      <c r="T11" s="630"/>
      <c r="U11" s="630"/>
      <c r="V11" s="630"/>
      <c r="W11" s="630"/>
      <c r="X11" s="630"/>
      <c r="Y11" s="631"/>
      <c r="Z11" s="634">
        <v>4.5</v>
      </c>
      <c r="AA11" s="635"/>
      <c r="AB11" s="635"/>
      <c r="AC11" s="647"/>
      <c r="AD11" s="638">
        <v>1995356</v>
      </c>
      <c r="AE11" s="630"/>
      <c r="AF11" s="630"/>
      <c r="AG11" s="630"/>
      <c r="AH11" s="630"/>
      <c r="AI11" s="630"/>
      <c r="AJ11" s="630"/>
      <c r="AK11" s="631"/>
      <c r="AL11" s="634">
        <v>9.6999999999999993</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650070</v>
      </c>
      <c r="BH11" s="630"/>
      <c r="BI11" s="630"/>
      <c r="BJ11" s="630"/>
      <c r="BK11" s="630"/>
      <c r="BL11" s="630"/>
      <c r="BM11" s="630"/>
      <c r="BN11" s="631"/>
      <c r="BO11" s="632">
        <v>6.2</v>
      </c>
      <c r="BP11" s="632"/>
      <c r="BQ11" s="632"/>
      <c r="BR11" s="632"/>
      <c r="BS11" s="633">
        <v>184967</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977526</v>
      </c>
      <c r="CS11" s="630"/>
      <c r="CT11" s="630"/>
      <c r="CU11" s="630"/>
      <c r="CV11" s="630"/>
      <c r="CW11" s="630"/>
      <c r="CX11" s="630"/>
      <c r="CY11" s="631"/>
      <c r="CZ11" s="632">
        <v>2.2999999999999998</v>
      </c>
      <c r="DA11" s="632"/>
      <c r="DB11" s="632"/>
      <c r="DC11" s="632"/>
      <c r="DD11" s="638">
        <v>168312</v>
      </c>
      <c r="DE11" s="630"/>
      <c r="DF11" s="630"/>
      <c r="DG11" s="630"/>
      <c r="DH11" s="630"/>
      <c r="DI11" s="630"/>
      <c r="DJ11" s="630"/>
      <c r="DK11" s="630"/>
      <c r="DL11" s="630"/>
      <c r="DM11" s="630"/>
      <c r="DN11" s="630"/>
      <c r="DO11" s="630"/>
      <c r="DP11" s="631"/>
      <c r="DQ11" s="638">
        <v>481478</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235</v>
      </c>
      <c r="AA12" s="632"/>
      <c r="AB12" s="632"/>
      <c r="AC12" s="632"/>
      <c r="AD12" s="633" t="s">
        <v>235</v>
      </c>
      <c r="AE12" s="633"/>
      <c r="AF12" s="633"/>
      <c r="AG12" s="633"/>
      <c r="AH12" s="633"/>
      <c r="AI12" s="633"/>
      <c r="AJ12" s="633"/>
      <c r="AK12" s="633"/>
      <c r="AL12" s="634" t="s">
        <v>129</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4976649</v>
      </c>
      <c r="BH12" s="630"/>
      <c r="BI12" s="630"/>
      <c r="BJ12" s="630"/>
      <c r="BK12" s="630"/>
      <c r="BL12" s="630"/>
      <c r="BM12" s="630"/>
      <c r="BN12" s="631"/>
      <c r="BO12" s="632">
        <v>47.6</v>
      </c>
      <c r="BP12" s="632"/>
      <c r="BQ12" s="632"/>
      <c r="BR12" s="632"/>
      <c r="BS12" s="633" t="s">
        <v>246</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1712966</v>
      </c>
      <c r="CS12" s="630"/>
      <c r="CT12" s="630"/>
      <c r="CU12" s="630"/>
      <c r="CV12" s="630"/>
      <c r="CW12" s="630"/>
      <c r="CX12" s="630"/>
      <c r="CY12" s="631"/>
      <c r="CZ12" s="632">
        <v>4.0999999999999996</v>
      </c>
      <c r="DA12" s="632"/>
      <c r="DB12" s="632"/>
      <c r="DC12" s="632"/>
      <c r="DD12" s="638">
        <v>125854</v>
      </c>
      <c r="DE12" s="630"/>
      <c r="DF12" s="630"/>
      <c r="DG12" s="630"/>
      <c r="DH12" s="630"/>
      <c r="DI12" s="630"/>
      <c r="DJ12" s="630"/>
      <c r="DK12" s="630"/>
      <c r="DL12" s="630"/>
      <c r="DM12" s="630"/>
      <c r="DN12" s="630"/>
      <c r="DO12" s="630"/>
      <c r="DP12" s="631"/>
      <c r="DQ12" s="638">
        <v>883720</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175</v>
      </c>
      <c r="AA13" s="632"/>
      <c r="AB13" s="632"/>
      <c r="AC13" s="632"/>
      <c r="AD13" s="633" t="s">
        <v>246</v>
      </c>
      <c r="AE13" s="633"/>
      <c r="AF13" s="633"/>
      <c r="AG13" s="633"/>
      <c r="AH13" s="633"/>
      <c r="AI13" s="633"/>
      <c r="AJ13" s="633"/>
      <c r="AK13" s="633"/>
      <c r="AL13" s="634" t="s">
        <v>246</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4971942</v>
      </c>
      <c r="BH13" s="630"/>
      <c r="BI13" s="630"/>
      <c r="BJ13" s="630"/>
      <c r="BK13" s="630"/>
      <c r="BL13" s="630"/>
      <c r="BM13" s="630"/>
      <c r="BN13" s="631"/>
      <c r="BO13" s="632">
        <v>47.5</v>
      </c>
      <c r="BP13" s="632"/>
      <c r="BQ13" s="632"/>
      <c r="BR13" s="632"/>
      <c r="BS13" s="633" t="s">
        <v>246</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4299596</v>
      </c>
      <c r="CS13" s="630"/>
      <c r="CT13" s="630"/>
      <c r="CU13" s="630"/>
      <c r="CV13" s="630"/>
      <c r="CW13" s="630"/>
      <c r="CX13" s="630"/>
      <c r="CY13" s="631"/>
      <c r="CZ13" s="632">
        <v>10.3</v>
      </c>
      <c r="DA13" s="632"/>
      <c r="DB13" s="632"/>
      <c r="DC13" s="632"/>
      <c r="DD13" s="638">
        <v>1377199</v>
      </c>
      <c r="DE13" s="630"/>
      <c r="DF13" s="630"/>
      <c r="DG13" s="630"/>
      <c r="DH13" s="630"/>
      <c r="DI13" s="630"/>
      <c r="DJ13" s="630"/>
      <c r="DK13" s="630"/>
      <c r="DL13" s="630"/>
      <c r="DM13" s="630"/>
      <c r="DN13" s="630"/>
      <c r="DO13" s="630"/>
      <c r="DP13" s="631"/>
      <c r="DQ13" s="638">
        <v>3259417</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32" t="s">
        <v>246</v>
      </c>
      <c r="AA14" s="632"/>
      <c r="AB14" s="632"/>
      <c r="AC14" s="632"/>
      <c r="AD14" s="633" t="s">
        <v>246</v>
      </c>
      <c r="AE14" s="633"/>
      <c r="AF14" s="633"/>
      <c r="AG14" s="633"/>
      <c r="AH14" s="633"/>
      <c r="AI14" s="633"/>
      <c r="AJ14" s="633"/>
      <c r="AK14" s="633"/>
      <c r="AL14" s="634" t="s">
        <v>235</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292923</v>
      </c>
      <c r="BH14" s="630"/>
      <c r="BI14" s="630"/>
      <c r="BJ14" s="630"/>
      <c r="BK14" s="630"/>
      <c r="BL14" s="630"/>
      <c r="BM14" s="630"/>
      <c r="BN14" s="631"/>
      <c r="BO14" s="632">
        <v>2.8</v>
      </c>
      <c r="BP14" s="632"/>
      <c r="BQ14" s="632"/>
      <c r="BR14" s="632"/>
      <c r="BS14" s="633" t="s">
        <v>246</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1697773</v>
      </c>
      <c r="CS14" s="630"/>
      <c r="CT14" s="630"/>
      <c r="CU14" s="630"/>
      <c r="CV14" s="630"/>
      <c r="CW14" s="630"/>
      <c r="CX14" s="630"/>
      <c r="CY14" s="631"/>
      <c r="CZ14" s="632">
        <v>4.0999999999999996</v>
      </c>
      <c r="DA14" s="632"/>
      <c r="DB14" s="632"/>
      <c r="DC14" s="632"/>
      <c r="DD14" s="638">
        <v>18395</v>
      </c>
      <c r="DE14" s="630"/>
      <c r="DF14" s="630"/>
      <c r="DG14" s="630"/>
      <c r="DH14" s="630"/>
      <c r="DI14" s="630"/>
      <c r="DJ14" s="630"/>
      <c r="DK14" s="630"/>
      <c r="DL14" s="630"/>
      <c r="DM14" s="630"/>
      <c r="DN14" s="630"/>
      <c r="DO14" s="630"/>
      <c r="DP14" s="631"/>
      <c r="DQ14" s="638">
        <v>1665878</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246</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536109</v>
      </c>
      <c r="BH15" s="630"/>
      <c r="BI15" s="630"/>
      <c r="BJ15" s="630"/>
      <c r="BK15" s="630"/>
      <c r="BL15" s="630"/>
      <c r="BM15" s="630"/>
      <c r="BN15" s="631"/>
      <c r="BO15" s="632">
        <v>5.0999999999999996</v>
      </c>
      <c r="BP15" s="632"/>
      <c r="BQ15" s="632"/>
      <c r="BR15" s="632"/>
      <c r="BS15" s="633" t="s">
        <v>129</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4544241</v>
      </c>
      <c r="CS15" s="630"/>
      <c r="CT15" s="630"/>
      <c r="CU15" s="630"/>
      <c r="CV15" s="630"/>
      <c r="CW15" s="630"/>
      <c r="CX15" s="630"/>
      <c r="CY15" s="631"/>
      <c r="CZ15" s="632">
        <v>10.9</v>
      </c>
      <c r="DA15" s="632"/>
      <c r="DB15" s="632"/>
      <c r="DC15" s="632"/>
      <c r="DD15" s="638">
        <v>1788891</v>
      </c>
      <c r="DE15" s="630"/>
      <c r="DF15" s="630"/>
      <c r="DG15" s="630"/>
      <c r="DH15" s="630"/>
      <c r="DI15" s="630"/>
      <c r="DJ15" s="630"/>
      <c r="DK15" s="630"/>
      <c r="DL15" s="630"/>
      <c r="DM15" s="630"/>
      <c r="DN15" s="630"/>
      <c r="DO15" s="630"/>
      <c r="DP15" s="631"/>
      <c r="DQ15" s="638">
        <v>2479110</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26072</v>
      </c>
      <c r="S16" s="630"/>
      <c r="T16" s="630"/>
      <c r="U16" s="630"/>
      <c r="V16" s="630"/>
      <c r="W16" s="630"/>
      <c r="X16" s="630"/>
      <c r="Y16" s="631"/>
      <c r="Z16" s="632">
        <v>0.1</v>
      </c>
      <c r="AA16" s="632"/>
      <c r="AB16" s="632"/>
      <c r="AC16" s="632"/>
      <c r="AD16" s="633">
        <v>26072</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246</v>
      </c>
      <c r="BH16" s="630"/>
      <c r="BI16" s="630"/>
      <c r="BJ16" s="630"/>
      <c r="BK16" s="630"/>
      <c r="BL16" s="630"/>
      <c r="BM16" s="630"/>
      <c r="BN16" s="631"/>
      <c r="BO16" s="632" t="s">
        <v>246</v>
      </c>
      <c r="BP16" s="632"/>
      <c r="BQ16" s="632"/>
      <c r="BR16" s="632"/>
      <c r="BS16" s="633" t="s">
        <v>175</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t="s">
        <v>235</v>
      </c>
      <c r="CS16" s="630"/>
      <c r="CT16" s="630"/>
      <c r="CU16" s="630"/>
      <c r="CV16" s="630"/>
      <c r="CW16" s="630"/>
      <c r="CX16" s="630"/>
      <c r="CY16" s="631"/>
      <c r="CZ16" s="632" t="s">
        <v>235</v>
      </c>
      <c r="DA16" s="632"/>
      <c r="DB16" s="632"/>
      <c r="DC16" s="632"/>
      <c r="DD16" s="638" t="s">
        <v>246</v>
      </c>
      <c r="DE16" s="630"/>
      <c r="DF16" s="630"/>
      <c r="DG16" s="630"/>
      <c r="DH16" s="630"/>
      <c r="DI16" s="630"/>
      <c r="DJ16" s="630"/>
      <c r="DK16" s="630"/>
      <c r="DL16" s="630"/>
      <c r="DM16" s="630"/>
      <c r="DN16" s="630"/>
      <c r="DO16" s="630"/>
      <c r="DP16" s="631"/>
      <c r="DQ16" s="638" t="s">
        <v>246</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183999</v>
      </c>
      <c r="S17" s="630"/>
      <c r="T17" s="630"/>
      <c r="U17" s="630"/>
      <c r="V17" s="630"/>
      <c r="W17" s="630"/>
      <c r="X17" s="630"/>
      <c r="Y17" s="631"/>
      <c r="Z17" s="632">
        <v>0.4</v>
      </c>
      <c r="AA17" s="632"/>
      <c r="AB17" s="632"/>
      <c r="AC17" s="632"/>
      <c r="AD17" s="633">
        <v>183999</v>
      </c>
      <c r="AE17" s="633"/>
      <c r="AF17" s="633"/>
      <c r="AG17" s="633"/>
      <c r="AH17" s="633"/>
      <c r="AI17" s="633"/>
      <c r="AJ17" s="633"/>
      <c r="AK17" s="633"/>
      <c r="AL17" s="634">
        <v>0.9</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175</v>
      </c>
      <c r="BH17" s="630"/>
      <c r="BI17" s="630"/>
      <c r="BJ17" s="630"/>
      <c r="BK17" s="630"/>
      <c r="BL17" s="630"/>
      <c r="BM17" s="630"/>
      <c r="BN17" s="631"/>
      <c r="BO17" s="632" t="s">
        <v>246</v>
      </c>
      <c r="BP17" s="632"/>
      <c r="BQ17" s="632"/>
      <c r="BR17" s="632"/>
      <c r="BS17" s="633" t="s">
        <v>235</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4538171</v>
      </c>
      <c r="CS17" s="630"/>
      <c r="CT17" s="630"/>
      <c r="CU17" s="630"/>
      <c r="CV17" s="630"/>
      <c r="CW17" s="630"/>
      <c r="CX17" s="630"/>
      <c r="CY17" s="631"/>
      <c r="CZ17" s="632">
        <v>10.8</v>
      </c>
      <c r="DA17" s="632"/>
      <c r="DB17" s="632"/>
      <c r="DC17" s="632"/>
      <c r="DD17" s="638" t="s">
        <v>246</v>
      </c>
      <c r="DE17" s="630"/>
      <c r="DF17" s="630"/>
      <c r="DG17" s="630"/>
      <c r="DH17" s="630"/>
      <c r="DI17" s="630"/>
      <c r="DJ17" s="630"/>
      <c r="DK17" s="630"/>
      <c r="DL17" s="630"/>
      <c r="DM17" s="630"/>
      <c r="DN17" s="630"/>
      <c r="DO17" s="630"/>
      <c r="DP17" s="631"/>
      <c r="DQ17" s="638">
        <v>4485702</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309244</v>
      </c>
      <c r="S18" s="630"/>
      <c r="T18" s="630"/>
      <c r="U18" s="630"/>
      <c r="V18" s="630"/>
      <c r="W18" s="630"/>
      <c r="X18" s="630"/>
      <c r="Y18" s="631"/>
      <c r="Z18" s="632">
        <v>0.7</v>
      </c>
      <c r="AA18" s="632"/>
      <c r="AB18" s="632"/>
      <c r="AC18" s="632"/>
      <c r="AD18" s="633">
        <v>309244</v>
      </c>
      <c r="AE18" s="633"/>
      <c r="AF18" s="633"/>
      <c r="AG18" s="633"/>
      <c r="AH18" s="633"/>
      <c r="AI18" s="633"/>
      <c r="AJ18" s="633"/>
      <c r="AK18" s="633"/>
      <c r="AL18" s="634">
        <v>1.5</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246</v>
      </c>
      <c r="BH18" s="630"/>
      <c r="BI18" s="630"/>
      <c r="BJ18" s="630"/>
      <c r="BK18" s="630"/>
      <c r="BL18" s="630"/>
      <c r="BM18" s="630"/>
      <c r="BN18" s="631"/>
      <c r="BO18" s="632" t="s">
        <v>246</v>
      </c>
      <c r="BP18" s="632"/>
      <c r="BQ18" s="632"/>
      <c r="BR18" s="632"/>
      <c r="BS18" s="633" t="s">
        <v>246</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246</v>
      </c>
      <c r="DA18" s="632"/>
      <c r="DB18" s="632"/>
      <c r="DC18" s="632"/>
      <c r="DD18" s="638" t="s">
        <v>129</v>
      </c>
      <c r="DE18" s="630"/>
      <c r="DF18" s="630"/>
      <c r="DG18" s="630"/>
      <c r="DH18" s="630"/>
      <c r="DI18" s="630"/>
      <c r="DJ18" s="630"/>
      <c r="DK18" s="630"/>
      <c r="DL18" s="630"/>
      <c r="DM18" s="630"/>
      <c r="DN18" s="630"/>
      <c r="DO18" s="630"/>
      <c r="DP18" s="631"/>
      <c r="DQ18" s="638" t="s">
        <v>246</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79809</v>
      </c>
      <c r="S19" s="630"/>
      <c r="T19" s="630"/>
      <c r="U19" s="630"/>
      <c r="V19" s="630"/>
      <c r="W19" s="630"/>
      <c r="X19" s="630"/>
      <c r="Y19" s="631"/>
      <c r="Z19" s="632">
        <v>0.2</v>
      </c>
      <c r="AA19" s="632"/>
      <c r="AB19" s="632"/>
      <c r="AC19" s="632"/>
      <c r="AD19" s="633">
        <v>79809</v>
      </c>
      <c r="AE19" s="633"/>
      <c r="AF19" s="633"/>
      <c r="AG19" s="633"/>
      <c r="AH19" s="633"/>
      <c r="AI19" s="633"/>
      <c r="AJ19" s="633"/>
      <c r="AK19" s="633"/>
      <c r="AL19" s="634">
        <v>0.4</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t="s">
        <v>246</v>
      </c>
      <c r="BH19" s="630"/>
      <c r="BI19" s="630"/>
      <c r="BJ19" s="630"/>
      <c r="BK19" s="630"/>
      <c r="BL19" s="630"/>
      <c r="BM19" s="630"/>
      <c r="BN19" s="631"/>
      <c r="BO19" s="632" t="s">
        <v>246</v>
      </c>
      <c r="BP19" s="632"/>
      <c r="BQ19" s="632"/>
      <c r="BR19" s="632"/>
      <c r="BS19" s="633" t="s">
        <v>246</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175</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6967</v>
      </c>
      <c r="S20" s="630"/>
      <c r="T20" s="630"/>
      <c r="U20" s="630"/>
      <c r="V20" s="630"/>
      <c r="W20" s="630"/>
      <c r="X20" s="630"/>
      <c r="Y20" s="631"/>
      <c r="Z20" s="632">
        <v>0</v>
      </c>
      <c r="AA20" s="632"/>
      <c r="AB20" s="632"/>
      <c r="AC20" s="632"/>
      <c r="AD20" s="633">
        <v>6967</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32" t="s">
        <v>246</v>
      </c>
      <c r="BP20" s="632"/>
      <c r="BQ20" s="632"/>
      <c r="BR20" s="632"/>
      <c r="BS20" s="633" t="s">
        <v>129</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41863519</v>
      </c>
      <c r="CS20" s="630"/>
      <c r="CT20" s="630"/>
      <c r="CU20" s="630"/>
      <c r="CV20" s="630"/>
      <c r="CW20" s="630"/>
      <c r="CX20" s="630"/>
      <c r="CY20" s="631"/>
      <c r="CZ20" s="632">
        <v>100</v>
      </c>
      <c r="DA20" s="632"/>
      <c r="DB20" s="632"/>
      <c r="DC20" s="632"/>
      <c r="DD20" s="638">
        <v>3845883</v>
      </c>
      <c r="DE20" s="630"/>
      <c r="DF20" s="630"/>
      <c r="DG20" s="630"/>
      <c r="DH20" s="630"/>
      <c r="DI20" s="630"/>
      <c r="DJ20" s="630"/>
      <c r="DK20" s="630"/>
      <c r="DL20" s="630"/>
      <c r="DM20" s="630"/>
      <c r="DN20" s="630"/>
      <c r="DO20" s="630"/>
      <c r="DP20" s="631"/>
      <c r="DQ20" s="638">
        <v>27447461</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6107</v>
      </c>
      <c r="S21" s="630"/>
      <c r="T21" s="630"/>
      <c r="U21" s="630"/>
      <c r="V21" s="630"/>
      <c r="W21" s="630"/>
      <c r="X21" s="630"/>
      <c r="Y21" s="631"/>
      <c r="Z21" s="632">
        <v>0</v>
      </c>
      <c r="AA21" s="632"/>
      <c r="AB21" s="632"/>
      <c r="AC21" s="632"/>
      <c r="AD21" s="633">
        <v>6107</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t="s">
        <v>246</v>
      </c>
      <c r="BH21" s="630"/>
      <c r="BI21" s="630"/>
      <c r="BJ21" s="630"/>
      <c r="BK21" s="630"/>
      <c r="BL21" s="630"/>
      <c r="BM21" s="630"/>
      <c r="BN21" s="631"/>
      <c r="BO21" s="632" t="s">
        <v>129</v>
      </c>
      <c r="BP21" s="632"/>
      <c r="BQ21" s="632"/>
      <c r="BR21" s="632"/>
      <c r="BS21" s="633" t="s">
        <v>175</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281</v>
      </c>
      <c r="C22" s="666"/>
      <c r="D22" s="666"/>
      <c r="E22" s="666"/>
      <c r="F22" s="666"/>
      <c r="G22" s="666"/>
      <c r="H22" s="666"/>
      <c r="I22" s="666"/>
      <c r="J22" s="666"/>
      <c r="K22" s="666"/>
      <c r="L22" s="666"/>
      <c r="M22" s="666"/>
      <c r="N22" s="666"/>
      <c r="O22" s="666"/>
      <c r="P22" s="666"/>
      <c r="Q22" s="667"/>
      <c r="R22" s="629">
        <v>216361</v>
      </c>
      <c r="S22" s="630"/>
      <c r="T22" s="630"/>
      <c r="U22" s="630"/>
      <c r="V22" s="630"/>
      <c r="W22" s="630"/>
      <c r="X22" s="630"/>
      <c r="Y22" s="631"/>
      <c r="Z22" s="632">
        <v>0.5</v>
      </c>
      <c r="AA22" s="632"/>
      <c r="AB22" s="632"/>
      <c r="AC22" s="632"/>
      <c r="AD22" s="633">
        <v>216361</v>
      </c>
      <c r="AE22" s="633"/>
      <c r="AF22" s="633"/>
      <c r="AG22" s="633"/>
      <c r="AH22" s="633"/>
      <c r="AI22" s="633"/>
      <c r="AJ22" s="633"/>
      <c r="AK22" s="633"/>
      <c r="AL22" s="634">
        <v>1</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246</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8309113</v>
      </c>
      <c r="S23" s="630"/>
      <c r="T23" s="630"/>
      <c r="U23" s="630"/>
      <c r="V23" s="630"/>
      <c r="W23" s="630"/>
      <c r="X23" s="630"/>
      <c r="Y23" s="631"/>
      <c r="Z23" s="632">
        <v>18.899999999999999</v>
      </c>
      <c r="AA23" s="632"/>
      <c r="AB23" s="632"/>
      <c r="AC23" s="632"/>
      <c r="AD23" s="633">
        <v>7083192</v>
      </c>
      <c r="AE23" s="633"/>
      <c r="AF23" s="633"/>
      <c r="AG23" s="633"/>
      <c r="AH23" s="633"/>
      <c r="AI23" s="633"/>
      <c r="AJ23" s="633"/>
      <c r="AK23" s="633"/>
      <c r="AL23" s="634">
        <v>34.4</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246</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7083192</v>
      </c>
      <c r="S24" s="630"/>
      <c r="T24" s="630"/>
      <c r="U24" s="630"/>
      <c r="V24" s="630"/>
      <c r="W24" s="630"/>
      <c r="X24" s="630"/>
      <c r="Y24" s="631"/>
      <c r="Z24" s="632">
        <v>16.100000000000001</v>
      </c>
      <c r="AA24" s="632"/>
      <c r="AB24" s="632"/>
      <c r="AC24" s="632"/>
      <c r="AD24" s="633">
        <v>7083192</v>
      </c>
      <c r="AE24" s="633"/>
      <c r="AF24" s="633"/>
      <c r="AG24" s="633"/>
      <c r="AH24" s="633"/>
      <c r="AI24" s="633"/>
      <c r="AJ24" s="633"/>
      <c r="AK24" s="633"/>
      <c r="AL24" s="634">
        <v>34.4</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235</v>
      </c>
      <c r="BH24" s="630"/>
      <c r="BI24" s="630"/>
      <c r="BJ24" s="630"/>
      <c r="BK24" s="630"/>
      <c r="BL24" s="630"/>
      <c r="BM24" s="630"/>
      <c r="BN24" s="631"/>
      <c r="BO24" s="632" t="s">
        <v>246</v>
      </c>
      <c r="BP24" s="632"/>
      <c r="BQ24" s="632"/>
      <c r="BR24" s="632"/>
      <c r="BS24" s="633" t="s">
        <v>246</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16889208</v>
      </c>
      <c r="CS24" s="619"/>
      <c r="CT24" s="619"/>
      <c r="CU24" s="619"/>
      <c r="CV24" s="619"/>
      <c r="CW24" s="619"/>
      <c r="CX24" s="619"/>
      <c r="CY24" s="620"/>
      <c r="CZ24" s="623">
        <v>40.299999999999997</v>
      </c>
      <c r="DA24" s="624"/>
      <c r="DB24" s="624"/>
      <c r="DC24" s="643"/>
      <c r="DD24" s="671">
        <v>10946865</v>
      </c>
      <c r="DE24" s="619"/>
      <c r="DF24" s="619"/>
      <c r="DG24" s="619"/>
      <c r="DH24" s="619"/>
      <c r="DI24" s="619"/>
      <c r="DJ24" s="619"/>
      <c r="DK24" s="620"/>
      <c r="DL24" s="671">
        <v>10581086</v>
      </c>
      <c r="DM24" s="619"/>
      <c r="DN24" s="619"/>
      <c r="DO24" s="619"/>
      <c r="DP24" s="619"/>
      <c r="DQ24" s="619"/>
      <c r="DR24" s="619"/>
      <c r="DS24" s="619"/>
      <c r="DT24" s="619"/>
      <c r="DU24" s="619"/>
      <c r="DV24" s="620"/>
      <c r="DW24" s="623">
        <v>48.8</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1225643</v>
      </c>
      <c r="S25" s="630"/>
      <c r="T25" s="630"/>
      <c r="U25" s="630"/>
      <c r="V25" s="630"/>
      <c r="W25" s="630"/>
      <c r="X25" s="630"/>
      <c r="Y25" s="631"/>
      <c r="Z25" s="632">
        <v>2.8</v>
      </c>
      <c r="AA25" s="632"/>
      <c r="AB25" s="632"/>
      <c r="AC25" s="632"/>
      <c r="AD25" s="633" t="s">
        <v>235</v>
      </c>
      <c r="AE25" s="633"/>
      <c r="AF25" s="633"/>
      <c r="AG25" s="633"/>
      <c r="AH25" s="633"/>
      <c r="AI25" s="633"/>
      <c r="AJ25" s="633"/>
      <c r="AK25" s="633"/>
      <c r="AL25" s="634" t="s">
        <v>129</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246</v>
      </c>
      <c r="BH25" s="630"/>
      <c r="BI25" s="630"/>
      <c r="BJ25" s="630"/>
      <c r="BK25" s="630"/>
      <c r="BL25" s="630"/>
      <c r="BM25" s="630"/>
      <c r="BN25" s="631"/>
      <c r="BO25" s="632" t="s">
        <v>235</v>
      </c>
      <c r="BP25" s="632"/>
      <c r="BQ25" s="632"/>
      <c r="BR25" s="632"/>
      <c r="BS25" s="633" t="s">
        <v>235</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5324125</v>
      </c>
      <c r="CS25" s="668"/>
      <c r="CT25" s="668"/>
      <c r="CU25" s="668"/>
      <c r="CV25" s="668"/>
      <c r="CW25" s="668"/>
      <c r="CX25" s="668"/>
      <c r="CY25" s="669"/>
      <c r="CZ25" s="634">
        <v>12.7</v>
      </c>
      <c r="DA25" s="663"/>
      <c r="DB25" s="663"/>
      <c r="DC25" s="670"/>
      <c r="DD25" s="638">
        <v>4674627</v>
      </c>
      <c r="DE25" s="668"/>
      <c r="DF25" s="668"/>
      <c r="DG25" s="668"/>
      <c r="DH25" s="668"/>
      <c r="DI25" s="668"/>
      <c r="DJ25" s="668"/>
      <c r="DK25" s="669"/>
      <c r="DL25" s="638">
        <v>4329780</v>
      </c>
      <c r="DM25" s="668"/>
      <c r="DN25" s="668"/>
      <c r="DO25" s="668"/>
      <c r="DP25" s="668"/>
      <c r="DQ25" s="668"/>
      <c r="DR25" s="668"/>
      <c r="DS25" s="668"/>
      <c r="DT25" s="668"/>
      <c r="DU25" s="668"/>
      <c r="DV25" s="669"/>
      <c r="DW25" s="634">
        <v>20</v>
      </c>
      <c r="DX25" s="663"/>
      <c r="DY25" s="663"/>
      <c r="DZ25" s="663"/>
      <c r="EA25" s="663"/>
      <c r="EB25" s="663"/>
      <c r="EC25" s="664"/>
    </row>
    <row r="26" spans="2:133" ht="11.25" customHeight="1" x14ac:dyDescent="0.15">
      <c r="B26" s="626" t="s">
        <v>297</v>
      </c>
      <c r="C26" s="627"/>
      <c r="D26" s="627"/>
      <c r="E26" s="627"/>
      <c r="F26" s="627"/>
      <c r="G26" s="627"/>
      <c r="H26" s="627"/>
      <c r="I26" s="627"/>
      <c r="J26" s="627"/>
      <c r="K26" s="627"/>
      <c r="L26" s="627"/>
      <c r="M26" s="627"/>
      <c r="N26" s="627"/>
      <c r="O26" s="627"/>
      <c r="P26" s="627"/>
      <c r="Q26" s="628"/>
      <c r="R26" s="629">
        <v>278</v>
      </c>
      <c r="S26" s="630"/>
      <c r="T26" s="630"/>
      <c r="U26" s="630"/>
      <c r="V26" s="630"/>
      <c r="W26" s="630"/>
      <c r="X26" s="630"/>
      <c r="Y26" s="631"/>
      <c r="Z26" s="632">
        <v>0</v>
      </c>
      <c r="AA26" s="632"/>
      <c r="AB26" s="632"/>
      <c r="AC26" s="632"/>
      <c r="AD26" s="633" t="s">
        <v>129</v>
      </c>
      <c r="AE26" s="633"/>
      <c r="AF26" s="633"/>
      <c r="AG26" s="633"/>
      <c r="AH26" s="633"/>
      <c r="AI26" s="633"/>
      <c r="AJ26" s="633"/>
      <c r="AK26" s="633"/>
      <c r="AL26" s="634" t="s">
        <v>246</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246</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2818113</v>
      </c>
      <c r="CS26" s="630"/>
      <c r="CT26" s="630"/>
      <c r="CU26" s="630"/>
      <c r="CV26" s="630"/>
      <c r="CW26" s="630"/>
      <c r="CX26" s="630"/>
      <c r="CY26" s="631"/>
      <c r="CZ26" s="634">
        <v>6.7</v>
      </c>
      <c r="DA26" s="663"/>
      <c r="DB26" s="663"/>
      <c r="DC26" s="670"/>
      <c r="DD26" s="638">
        <v>2532852</v>
      </c>
      <c r="DE26" s="630"/>
      <c r="DF26" s="630"/>
      <c r="DG26" s="630"/>
      <c r="DH26" s="630"/>
      <c r="DI26" s="630"/>
      <c r="DJ26" s="630"/>
      <c r="DK26" s="631"/>
      <c r="DL26" s="638" t="s">
        <v>246</v>
      </c>
      <c r="DM26" s="630"/>
      <c r="DN26" s="630"/>
      <c r="DO26" s="630"/>
      <c r="DP26" s="630"/>
      <c r="DQ26" s="630"/>
      <c r="DR26" s="630"/>
      <c r="DS26" s="630"/>
      <c r="DT26" s="630"/>
      <c r="DU26" s="630"/>
      <c r="DV26" s="631"/>
      <c r="DW26" s="634" t="s">
        <v>246</v>
      </c>
      <c r="DX26" s="663"/>
      <c r="DY26" s="663"/>
      <c r="DZ26" s="663"/>
      <c r="EA26" s="663"/>
      <c r="EB26" s="663"/>
      <c r="EC26" s="664"/>
    </row>
    <row r="27" spans="2:133" ht="11.25" customHeight="1" x14ac:dyDescent="0.15">
      <c r="B27" s="626" t="s">
        <v>300</v>
      </c>
      <c r="C27" s="627"/>
      <c r="D27" s="627"/>
      <c r="E27" s="627"/>
      <c r="F27" s="627"/>
      <c r="G27" s="627"/>
      <c r="H27" s="627"/>
      <c r="I27" s="627"/>
      <c r="J27" s="627"/>
      <c r="K27" s="627"/>
      <c r="L27" s="627"/>
      <c r="M27" s="627"/>
      <c r="N27" s="627"/>
      <c r="O27" s="627"/>
      <c r="P27" s="627"/>
      <c r="Q27" s="628"/>
      <c r="R27" s="629">
        <v>21757186</v>
      </c>
      <c r="S27" s="630"/>
      <c r="T27" s="630"/>
      <c r="U27" s="630"/>
      <c r="V27" s="630"/>
      <c r="W27" s="630"/>
      <c r="X27" s="630"/>
      <c r="Y27" s="631"/>
      <c r="Z27" s="632">
        <v>49.4</v>
      </c>
      <c r="AA27" s="632"/>
      <c r="AB27" s="632"/>
      <c r="AC27" s="632"/>
      <c r="AD27" s="633">
        <v>20531265</v>
      </c>
      <c r="AE27" s="633"/>
      <c r="AF27" s="633"/>
      <c r="AG27" s="633"/>
      <c r="AH27" s="633"/>
      <c r="AI27" s="633"/>
      <c r="AJ27" s="633"/>
      <c r="AK27" s="633"/>
      <c r="AL27" s="634">
        <v>99.6</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10456539</v>
      </c>
      <c r="BH27" s="630"/>
      <c r="BI27" s="630"/>
      <c r="BJ27" s="630"/>
      <c r="BK27" s="630"/>
      <c r="BL27" s="630"/>
      <c r="BM27" s="630"/>
      <c r="BN27" s="631"/>
      <c r="BO27" s="632">
        <v>100</v>
      </c>
      <c r="BP27" s="632"/>
      <c r="BQ27" s="632"/>
      <c r="BR27" s="632"/>
      <c r="BS27" s="633">
        <v>184967</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7026912</v>
      </c>
      <c r="CS27" s="668"/>
      <c r="CT27" s="668"/>
      <c r="CU27" s="668"/>
      <c r="CV27" s="668"/>
      <c r="CW27" s="668"/>
      <c r="CX27" s="668"/>
      <c r="CY27" s="669"/>
      <c r="CZ27" s="634">
        <v>16.8</v>
      </c>
      <c r="DA27" s="663"/>
      <c r="DB27" s="663"/>
      <c r="DC27" s="670"/>
      <c r="DD27" s="638">
        <v>1786536</v>
      </c>
      <c r="DE27" s="668"/>
      <c r="DF27" s="668"/>
      <c r="DG27" s="668"/>
      <c r="DH27" s="668"/>
      <c r="DI27" s="668"/>
      <c r="DJ27" s="668"/>
      <c r="DK27" s="669"/>
      <c r="DL27" s="638">
        <v>1765604</v>
      </c>
      <c r="DM27" s="668"/>
      <c r="DN27" s="668"/>
      <c r="DO27" s="668"/>
      <c r="DP27" s="668"/>
      <c r="DQ27" s="668"/>
      <c r="DR27" s="668"/>
      <c r="DS27" s="668"/>
      <c r="DT27" s="668"/>
      <c r="DU27" s="668"/>
      <c r="DV27" s="669"/>
      <c r="DW27" s="634">
        <v>8.1</v>
      </c>
      <c r="DX27" s="663"/>
      <c r="DY27" s="663"/>
      <c r="DZ27" s="663"/>
      <c r="EA27" s="663"/>
      <c r="EB27" s="663"/>
      <c r="EC27" s="664"/>
    </row>
    <row r="28" spans="2:133" ht="11.25" customHeight="1" x14ac:dyDescent="0.15">
      <c r="B28" s="626" t="s">
        <v>303</v>
      </c>
      <c r="C28" s="627"/>
      <c r="D28" s="627"/>
      <c r="E28" s="627"/>
      <c r="F28" s="627"/>
      <c r="G28" s="627"/>
      <c r="H28" s="627"/>
      <c r="I28" s="627"/>
      <c r="J28" s="627"/>
      <c r="K28" s="627"/>
      <c r="L28" s="627"/>
      <c r="M28" s="627"/>
      <c r="N28" s="627"/>
      <c r="O28" s="627"/>
      <c r="P28" s="627"/>
      <c r="Q28" s="628"/>
      <c r="R28" s="629">
        <v>10883</v>
      </c>
      <c r="S28" s="630"/>
      <c r="T28" s="630"/>
      <c r="U28" s="630"/>
      <c r="V28" s="630"/>
      <c r="W28" s="630"/>
      <c r="X28" s="630"/>
      <c r="Y28" s="631"/>
      <c r="Z28" s="632">
        <v>0</v>
      </c>
      <c r="AA28" s="632"/>
      <c r="AB28" s="632"/>
      <c r="AC28" s="632"/>
      <c r="AD28" s="633">
        <v>10883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4538171</v>
      </c>
      <c r="CS28" s="630"/>
      <c r="CT28" s="630"/>
      <c r="CU28" s="630"/>
      <c r="CV28" s="630"/>
      <c r="CW28" s="630"/>
      <c r="CX28" s="630"/>
      <c r="CY28" s="631"/>
      <c r="CZ28" s="634">
        <v>10.8</v>
      </c>
      <c r="DA28" s="663"/>
      <c r="DB28" s="663"/>
      <c r="DC28" s="670"/>
      <c r="DD28" s="638">
        <v>4485702</v>
      </c>
      <c r="DE28" s="630"/>
      <c r="DF28" s="630"/>
      <c r="DG28" s="630"/>
      <c r="DH28" s="630"/>
      <c r="DI28" s="630"/>
      <c r="DJ28" s="630"/>
      <c r="DK28" s="631"/>
      <c r="DL28" s="638">
        <v>4485702</v>
      </c>
      <c r="DM28" s="630"/>
      <c r="DN28" s="630"/>
      <c r="DO28" s="630"/>
      <c r="DP28" s="630"/>
      <c r="DQ28" s="630"/>
      <c r="DR28" s="630"/>
      <c r="DS28" s="630"/>
      <c r="DT28" s="630"/>
      <c r="DU28" s="630"/>
      <c r="DV28" s="631"/>
      <c r="DW28" s="634">
        <v>20.7</v>
      </c>
      <c r="DX28" s="663"/>
      <c r="DY28" s="663"/>
      <c r="DZ28" s="663"/>
      <c r="EA28" s="663"/>
      <c r="EB28" s="663"/>
      <c r="EC28" s="664"/>
    </row>
    <row r="29" spans="2:133" ht="11.25" customHeight="1" x14ac:dyDescent="0.15">
      <c r="B29" s="626" t="s">
        <v>305</v>
      </c>
      <c r="C29" s="627"/>
      <c r="D29" s="627"/>
      <c r="E29" s="627"/>
      <c r="F29" s="627"/>
      <c r="G29" s="627"/>
      <c r="H29" s="627"/>
      <c r="I29" s="627"/>
      <c r="J29" s="627"/>
      <c r="K29" s="627"/>
      <c r="L29" s="627"/>
      <c r="M29" s="627"/>
      <c r="N29" s="627"/>
      <c r="O29" s="627"/>
      <c r="P29" s="627"/>
      <c r="Q29" s="628"/>
      <c r="R29" s="629">
        <v>101697</v>
      </c>
      <c r="S29" s="630"/>
      <c r="T29" s="630"/>
      <c r="U29" s="630"/>
      <c r="V29" s="630"/>
      <c r="W29" s="630"/>
      <c r="X29" s="630"/>
      <c r="Y29" s="631"/>
      <c r="Z29" s="632">
        <v>0.2</v>
      </c>
      <c r="AA29" s="632"/>
      <c r="AB29" s="632"/>
      <c r="AC29" s="632"/>
      <c r="AD29" s="633" t="s">
        <v>246</v>
      </c>
      <c r="AE29" s="633"/>
      <c r="AF29" s="633"/>
      <c r="AG29" s="633"/>
      <c r="AH29" s="633"/>
      <c r="AI29" s="633"/>
      <c r="AJ29" s="633"/>
      <c r="AK29" s="633"/>
      <c r="AL29" s="634" t="s">
        <v>246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306</v>
      </c>
      <c r="CE29" s="677"/>
      <c r="CF29" s="644" t="s">
        <v>307</v>
      </c>
      <c r="CG29" s="645"/>
      <c r="CH29" s="645"/>
      <c r="CI29" s="645"/>
      <c r="CJ29" s="645"/>
      <c r="CK29" s="645"/>
      <c r="CL29" s="645"/>
      <c r="CM29" s="645"/>
      <c r="CN29" s="645"/>
      <c r="CO29" s="645"/>
      <c r="CP29" s="645"/>
      <c r="CQ29" s="646"/>
      <c r="CR29" s="629">
        <v>4538171</v>
      </c>
      <c r="CS29" s="668"/>
      <c r="CT29" s="668"/>
      <c r="CU29" s="668"/>
      <c r="CV29" s="668"/>
      <c r="CW29" s="668"/>
      <c r="CX29" s="668"/>
      <c r="CY29" s="669"/>
      <c r="CZ29" s="634">
        <v>10.8</v>
      </c>
      <c r="DA29" s="663"/>
      <c r="DB29" s="663"/>
      <c r="DC29" s="670"/>
      <c r="DD29" s="638">
        <v>4485702</v>
      </c>
      <c r="DE29" s="668"/>
      <c r="DF29" s="668"/>
      <c r="DG29" s="668"/>
      <c r="DH29" s="668"/>
      <c r="DI29" s="668"/>
      <c r="DJ29" s="668"/>
      <c r="DK29" s="669"/>
      <c r="DL29" s="638">
        <v>4485702</v>
      </c>
      <c r="DM29" s="668"/>
      <c r="DN29" s="668"/>
      <c r="DO29" s="668"/>
      <c r="DP29" s="668"/>
      <c r="DQ29" s="668"/>
      <c r="DR29" s="668"/>
      <c r="DS29" s="668"/>
      <c r="DT29" s="668"/>
      <c r="DU29" s="668"/>
      <c r="DV29" s="669"/>
      <c r="DW29" s="634">
        <v>20.7</v>
      </c>
      <c r="DX29" s="663"/>
      <c r="DY29" s="663"/>
      <c r="DZ29" s="663"/>
      <c r="EA29" s="663"/>
      <c r="EB29" s="663"/>
      <c r="EC29" s="664"/>
    </row>
    <row r="30" spans="2:133" ht="11.25" customHeight="1" x14ac:dyDescent="0.15">
      <c r="B30" s="626" t="s">
        <v>308</v>
      </c>
      <c r="C30" s="627"/>
      <c r="D30" s="627"/>
      <c r="E30" s="627"/>
      <c r="F30" s="627"/>
      <c r="G30" s="627"/>
      <c r="H30" s="627"/>
      <c r="I30" s="627"/>
      <c r="J30" s="627"/>
      <c r="K30" s="627"/>
      <c r="L30" s="627"/>
      <c r="M30" s="627"/>
      <c r="N30" s="627"/>
      <c r="O30" s="627"/>
      <c r="P30" s="627"/>
      <c r="Q30" s="628"/>
      <c r="R30" s="629">
        <v>270697</v>
      </c>
      <c r="S30" s="630"/>
      <c r="T30" s="630"/>
      <c r="U30" s="630"/>
      <c r="V30" s="630"/>
      <c r="W30" s="630"/>
      <c r="X30" s="630"/>
      <c r="Y30" s="631"/>
      <c r="Z30" s="632">
        <v>0.6</v>
      </c>
      <c r="AA30" s="632"/>
      <c r="AB30" s="632"/>
      <c r="AC30" s="632"/>
      <c r="AD30" s="633">
        <v>56192</v>
      </c>
      <c r="AE30" s="633"/>
      <c r="AF30" s="633"/>
      <c r="AG30" s="633"/>
      <c r="AH30" s="633"/>
      <c r="AI30" s="633"/>
      <c r="AJ30" s="633"/>
      <c r="AK30" s="633"/>
      <c r="AL30" s="634">
        <v>0.3</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309</v>
      </c>
      <c r="BH30" s="682"/>
      <c r="BI30" s="682"/>
      <c r="BJ30" s="682"/>
      <c r="BK30" s="682"/>
      <c r="BL30" s="682"/>
      <c r="BM30" s="682"/>
      <c r="BN30" s="682"/>
      <c r="BO30" s="682"/>
      <c r="BP30" s="682"/>
      <c r="BQ30" s="683"/>
      <c r="BR30" s="608" t="s">
        <v>310</v>
      </c>
      <c r="BS30" s="682"/>
      <c r="BT30" s="682"/>
      <c r="BU30" s="682"/>
      <c r="BV30" s="682"/>
      <c r="BW30" s="682"/>
      <c r="BX30" s="682"/>
      <c r="BY30" s="682"/>
      <c r="BZ30" s="682"/>
      <c r="CA30" s="682"/>
      <c r="CB30" s="683"/>
      <c r="CD30" s="678"/>
      <c r="CE30" s="679"/>
      <c r="CF30" s="644" t="s">
        <v>311</v>
      </c>
      <c r="CG30" s="645"/>
      <c r="CH30" s="645"/>
      <c r="CI30" s="645"/>
      <c r="CJ30" s="645"/>
      <c r="CK30" s="645"/>
      <c r="CL30" s="645"/>
      <c r="CM30" s="645"/>
      <c r="CN30" s="645"/>
      <c r="CO30" s="645"/>
      <c r="CP30" s="645"/>
      <c r="CQ30" s="646"/>
      <c r="CR30" s="629">
        <v>4441369</v>
      </c>
      <c r="CS30" s="630"/>
      <c r="CT30" s="630"/>
      <c r="CU30" s="630"/>
      <c r="CV30" s="630"/>
      <c r="CW30" s="630"/>
      <c r="CX30" s="630"/>
      <c r="CY30" s="631"/>
      <c r="CZ30" s="634">
        <v>10.6</v>
      </c>
      <c r="DA30" s="663"/>
      <c r="DB30" s="663"/>
      <c r="DC30" s="670"/>
      <c r="DD30" s="638">
        <v>4389914</v>
      </c>
      <c r="DE30" s="630"/>
      <c r="DF30" s="630"/>
      <c r="DG30" s="630"/>
      <c r="DH30" s="630"/>
      <c r="DI30" s="630"/>
      <c r="DJ30" s="630"/>
      <c r="DK30" s="631"/>
      <c r="DL30" s="638">
        <v>4389914</v>
      </c>
      <c r="DM30" s="630"/>
      <c r="DN30" s="630"/>
      <c r="DO30" s="630"/>
      <c r="DP30" s="630"/>
      <c r="DQ30" s="630"/>
      <c r="DR30" s="630"/>
      <c r="DS30" s="630"/>
      <c r="DT30" s="630"/>
      <c r="DU30" s="630"/>
      <c r="DV30" s="631"/>
      <c r="DW30" s="634">
        <v>20.3</v>
      </c>
      <c r="DX30" s="663"/>
      <c r="DY30" s="663"/>
      <c r="DZ30" s="663"/>
      <c r="EA30" s="663"/>
      <c r="EB30" s="663"/>
      <c r="EC30" s="664"/>
    </row>
    <row r="31" spans="2:133" ht="11.25" customHeight="1" x14ac:dyDescent="0.15">
      <c r="B31" s="626" t="s">
        <v>312</v>
      </c>
      <c r="C31" s="627"/>
      <c r="D31" s="627"/>
      <c r="E31" s="627"/>
      <c r="F31" s="627"/>
      <c r="G31" s="627"/>
      <c r="H31" s="627"/>
      <c r="I31" s="627"/>
      <c r="J31" s="627"/>
      <c r="K31" s="627"/>
      <c r="L31" s="627"/>
      <c r="M31" s="627"/>
      <c r="N31" s="627"/>
      <c r="O31" s="627"/>
      <c r="P31" s="627"/>
      <c r="Q31" s="628"/>
      <c r="R31" s="629">
        <v>65566</v>
      </c>
      <c r="S31" s="630"/>
      <c r="T31" s="630"/>
      <c r="U31" s="630"/>
      <c r="V31" s="630"/>
      <c r="W31" s="630"/>
      <c r="X31" s="630"/>
      <c r="Y31" s="631"/>
      <c r="Z31" s="632">
        <v>0.1</v>
      </c>
      <c r="AA31" s="632"/>
      <c r="AB31" s="632"/>
      <c r="AC31" s="632"/>
      <c r="AD31" s="633" t="s">
        <v>246</v>
      </c>
      <c r="AE31" s="633"/>
      <c r="AF31" s="633"/>
      <c r="AG31" s="633"/>
      <c r="AH31" s="633"/>
      <c r="AI31" s="633"/>
      <c r="AJ31" s="633"/>
      <c r="AK31" s="633"/>
      <c r="AL31" s="634" t="s">
        <v>235</v>
      </c>
      <c r="AM31" s="635"/>
      <c r="AN31" s="635"/>
      <c r="AO31" s="636"/>
      <c r="AP31" s="686" t="s">
        <v>313</v>
      </c>
      <c r="AQ31" s="687"/>
      <c r="AR31" s="687"/>
      <c r="AS31" s="687"/>
      <c r="AT31" s="692" t="s">
        <v>314</v>
      </c>
      <c r="AU31" s="217"/>
      <c r="AV31" s="217"/>
      <c r="AW31" s="217"/>
      <c r="AX31" s="615" t="s">
        <v>188</v>
      </c>
      <c r="AY31" s="616"/>
      <c r="AZ31" s="616"/>
      <c r="BA31" s="616"/>
      <c r="BB31" s="616"/>
      <c r="BC31" s="616"/>
      <c r="BD31" s="616"/>
      <c r="BE31" s="616"/>
      <c r="BF31" s="617"/>
      <c r="BG31" s="697">
        <v>98.4</v>
      </c>
      <c r="BH31" s="684"/>
      <c r="BI31" s="684"/>
      <c r="BJ31" s="684"/>
      <c r="BK31" s="684"/>
      <c r="BL31" s="684"/>
      <c r="BM31" s="624">
        <v>95.4</v>
      </c>
      <c r="BN31" s="684"/>
      <c r="BO31" s="684"/>
      <c r="BP31" s="684"/>
      <c r="BQ31" s="685"/>
      <c r="BR31" s="697">
        <v>99.2</v>
      </c>
      <c r="BS31" s="684"/>
      <c r="BT31" s="684"/>
      <c r="BU31" s="684"/>
      <c r="BV31" s="684"/>
      <c r="BW31" s="684"/>
      <c r="BX31" s="624">
        <v>96</v>
      </c>
      <c r="BY31" s="684"/>
      <c r="BZ31" s="684"/>
      <c r="CA31" s="684"/>
      <c r="CB31" s="685"/>
      <c r="CD31" s="678"/>
      <c r="CE31" s="679"/>
      <c r="CF31" s="644" t="s">
        <v>315</v>
      </c>
      <c r="CG31" s="645"/>
      <c r="CH31" s="645"/>
      <c r="CI31" s="645"/>
      <c r="CJ31" s="645"/>
      <c r="CK31" s="645"/>
      <c r="CL31" s="645"/>
      <c r="CM31" s="645"/>
      <c r="CN31" s="645"/>
      <c r="CO31" s="645"/>
      <c r="CP31" s="645"/>
      <c r="CQ31" s="646"/>
      <c r="CR31" s="629">
        <v>96802</v>
      </c>
      <c r="CS31" s="668"/>
      <c r="CT31" s="668"/>
      <c r="CU31" s="668"/>
      <c r="CV31" s="668"/>
      <c r="CW31" s="668"/>
      <c r="CX31" s="668"/>
      <c r="CY31" s="669"/>
      <c r="CZ31" s="634">
        <v>0.2</v>
      </c>
      <c r="DA31" s="663"/>
      <c r="DB31" s="663"/>
      <c r="DC31" s="670"/>
      <c r="DD31" s="638">
        <v>95788</v>
      </c>
      <c r="DE31" s="668"/>
      <c r="DF31" s="668"/>
      <c r="DG31" s="668"/>
      <c r="DH31" s="668"/>
      <c r="DI31" s="668"/>
      <c r="DJ31" s="668"/>
      <c r="DK31" s="669"/>
      <c r="DL31" s="638">
        <v>95788</v>
      </c>
      <c r="DM31" s="668"/>
      <c r="DN31" s="668"/>
      <c r="DO31" s="668"/>
      <c r="DP31" s="668"/>
      <c r="DQ31" s="668"/>
      <c r="DR31" s="668"/>
      <c r="DS31" s="668"/>
      <c r="DT31" s="668"/>
      <c r="DU31" s="668"/>
      <c r="DV31" s="669"/>
      <c r="DW31" s="634">
        <v>0.4</v>
      </c>
      <c r="DX31" s="663"/>
      <c r="DY31" s="663"/>
      <c r="DZ31" s="663"/>
      <c r="EA31" s="663"/>
      <c r="EB31" s="663"/>
      <c r="EC31" s="664"/>
    </row>
    <row r="32" spans="2:133" ht="11.25" customHeight="1" x14ac:dyDescent="0.15">
      <c r="B32" s="626" t="s">
        <v>316</v>
      </c>
      <c r="C32" s="627"/>
      <c r="D32" s="627"/>
      <c r="E32" s="627"/>
      <c r="F32" s="627"/>
      <c r="G32" s="627"/>
      <c r="H32" s="627"/>
      <c r="I32" s="627"/>
      <c r="J32" s="627"/>
      <c r="K32" s="627"/>
      <c r="L32" s="627"/>
      <c r="M32" s="627"/>
      <c r="N32" s="627"/>
      <c r="O32" s="627"/>
      <c r="P32" s="627"/>
      <c r="Q32" s="628"/>
      <c r="R32" s="629">
        <v>6988095</v>
      </c>
      <c r="S32" s="630"/>
      <c r="T32" s="630"/>
      <c r="U32" s="630"/>
      <c r="V32" s="630"/>
      <c r="W32" s="630"/>
      <c r="X32" s="630"/>
      <c r="Y32" s="631"/>
      <c r="Z32" s="632">
        <v>15.9</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216" t="s">
        <v>317</v>
      </c>
      <c r="AV32" s="216"/>
      <c r="AW32" s="216"/>
      <c r="AX32" s="626" t="s">
        <v>318</v>
      </c>
      <c r="AY32" s="627"/>
      <c r="AZ32" s="627"/>
      <c r="BA32" s="627"/>
      <c r="BB32" s="627"/>
      <c r="BC32" s="627"/>
      <c r="BD32" s="627"/>
      <c r="BE32" s="627"/>
      <c r="BF32" s="628"/>
      <c r="BG32" s="698">
        <v>97.3</v>
      </c>
      <c r="BH32" s="668"/>
      <c r="BI32" s="668"/>
      <c r="BJ32" s="668"/>
      <c r="BK32" s="668"/>
      <c r="BL32" s="668"/>
      <c r="BM32" s="635">
        <v>95.3</v>
      </c>
      <c r="BN32" s="695"/>
      <c r="BO32" s="695"/>
      <c r="BP32" s="695"/>
      <c r="BQ32" s="696"/>
      <c r="BR32" s="698">
        <v>99.4</v>
      </c>
      <c r="BS32" s="668"/>
      <c r="BT32" s="668"/>
      <c r="BU32" s="668"/>
      <c r="BV32" s="668"/>
      <c r="BW32" s="668"/>
      <c r="BX32" s="635">
        <v>96.8</v>
      </c>
      <c r="BY32" s="695"/>
      <c r="BZ32" s="695"/>
      <c r="CA32" s="695"/>
      <c r="CB32" s="696"/>
      <c r="CD32" s="680"/>
      <c r="CE32" s="681"/>
      <c r="CF32" s="644" t="s">
        <v>319</v>
      </c>
      <c r="CG32" s="645"/>
      <c r="CH32" s="645"/>
      <c r="CI32" s="645"/>
      <c r="CJ32" s="645"/>
      <c r="CK32" s="645"/>
      <c r="CL32" s="645"/>
      <c r="CM32" s="645"/>
      <c r="CN32" s="645"/>
      <c r="CO32" s="645"/>
      <c r="CP32" s="645"/>
      <c r="CQ32" s="646"/>
      <c r="CR32" s="629" t="s">
        <v>129</v>
      </c>
      <c r="CS32" s="630"/>
      <c r="CT32" s="630"/>
      <c r="CU32" s="630"/>
      <c r="CV32" s="630"/>
      <c r="CW32" s="630"/>
      <c r="CX32" s="630"/>
      <c r="CY32" s="631"/>
      <c r="CZ32" s="634" t="s">
        <v>246</v>
      </c>
      <c r="DA32" s="663"/>
      <c r="DB32" s="663"/>
      <c r="DC32" s="670"/>
      <c r="DD32" s="638" t="s">
        <v>246</v>
      </c>
      <c r="DE32" s="630"/>
      <c r="DF32" s="630"/>
      <c r="DG32" s="630"/>
      <c r="DH32" s="630"/>
      <c r="DI32" s="630"/>
      <c r="DJ32" s="630"/>
      <c r="DK32" s="631"/>
      <c r="DL32" s="638" t="s">
        <v>129</v>
      </c>
      <c r="DM32" s="630"/>
      <c r="DN32" s="630"/>
      <c r="DO32" s="630"/>
      <c r="DP32" s="630"/>
      <c r="DQ32" s="630"/>
      <c r="DR32" s="630"/>
      <c r="DS32" s="630"/>
      <c r="DT32" s="630"/>
      <c r="DU32" s="630"/>
      <c r="DV32" s="631"/>
      <c r="DW32" s="634" t="s">
        <v>175</v>
      </c>
      <c r="DX32" s="663"/>
      <c r="DY32" s="663"/>
      <c r="DZ32" s="663"/>
      <c r="EA32" s="663"/>
      <c r="EB32" s="663"/>
      <c r="EC32" s="664"/>
    </row>
    <row r="33" spans="2:133" ht="11.25" customHeight="1" x14ac:dyDescent="0.15">
      <c r="B33" s="665" t="s">
        <v>320</v>
      </c>
      <c r="C33" s="666"/>
      <c r="D33" s="666"/>
      <c r="E33" s="666"/>
      <c r="F33" s="666"/>
      <c r="G33" s="666"/>
      <c r="H33" s="666"/>
      <c r="I33" s="666"/>
      <c r="J33" s="666"/>
      <c r="K33" s="666"/>
      <c r="L33" s="666"/>
      <c r="M33" s="666"/>
      <c r="N33" s="666"/>
      <c r="O33" s="666"/>
      <c r="P33" s="666"/>
      <c r="Q33" s="667"/>
      <c r="R33" s="629" t="s">
        <v>175</v>
      </c>
      <c r="S33" s="630"/>
      <c r="T33" s="630"/>
      <c r="U33" s="630"/>
      <c r="V33" s="630"/>
      <c r="W33" s="630"/>
      <c r="X33" s="630"/>
      <c r="Y33" s="631"/>
      <c r="Z33" s="632" t="s">
        <v>129</v>
      </c>
      <c r="AA33" s="632"/>
      <c r="AB33" s="632"/>
      <c r="AC33" s="632"/>
      <c r="AD33" s="633" t="s">
        <v>175</v>
      </c>
      <c r="AE33" s="633"/>
      <c r="AF33" s="633"/>
      <c r="AG33" s="633"/>
      <c r="AH33" s="633"/>
      <c r="AI33" s="633"/>
      <c r="AJ33" s="633"/>
      <c r="AK33" s="633"/>
      <c r="AL33" s="634" t="s">
        <v>129</v>
      </c>
      <c r="AM33" s="635"/>
      <c r="AN33" s="635"/>
      <c r="AO33" s="636"/>
      <c r="AP33" s="690"/>
      <c r="AQ33" s="691"/>
      <c r="AR33" s="691"/>
      <c r="AS33" s="691"/>
      <c r="AT33" s="694"/>
      <c r="AU33" s="218"/>
      <c r="AV33" s="218"/>
      <c r="AW33" s="218"/>
      <c r="AX33" s="673" t="s">
        <v>321</v>
      </c>
      <c r="AY33" s="674"/>
      <c r="AZ33" s="674"/>
      <c r="BA33" s="674"/>
      <c r="BB33" s="674"/>
      <c r="BC33" s="674"/>
      <c r="BD33" s="674"/>
      <c r="BE33" s="674"/>
      <c r="BF33" s="675"/>
      <c r="BG33" s="699">
        <v>99.1</v>
      </c>
      <c r="BH33" s="700"/>
      <c r="BI33" s="700"/>
      <c r="BJ33" s="700"/>
      <c r="BK33" s="700"/>
      <c r="BL33" s="700"/>
      <c r="BM33" s="701">
        <v>95.1</v>
      </c>
      <c r="BN33" s="700"/>
      <c r="BO33" s="700"/>
      <c r="BP33" s="700"/>
      <c r="BQ33" s="702"/>
      <c r="BR33" s="699">
        <v>98.9</v>
      </c>
      <c r="BS33" s="700"/>
      <c r="BT33" s="700"/>
      <c r="BU33" s="700"/>
      <c r="BV33" s="700"/>
      <c r="BW33" s="700"/>
      <c r="BX33" s="701">
        <v>95</v>
      </c>
      <c r="BY33" s="700"/>
      <c r="BZ33" s="700"/>
      <c r="CA33" s="700"/>
      <c r="CB33" s="702"/>
      <c r="CD33" s="644" t="s">
        <v>322</v>
      </c>
      <c r="CE33" s="645"/>
      <c r="CF33" s="645"/>
      <c r="CG33" s="645"/>
      <c r="CH33" s="645"/>
      <c r="CI33" s="645"/>
      <c r="CJ33" s="645"/>
      <c r="CK33" s="645"/>
      <c r="CL33" s="645"/>
      <c r="CM33" s="645"/>
      <c r="CN33" s="645"/>
      <c r="CO33" s="645"/>
      <c r="CP33" s="645"/>
      <c r="CQ33" s="646"/>
      <c r="CR33" s="629">
        <v>21128428</v>
      </c>
      <c r="CS33" s="668"/>
      <c r="CT33" s="668"/>
      <c r="CU33" s="668"/>
      <c r="CV33" s="668"/>
      <c r="CW33" s="668"/>
      <c r="CX33" s="668"/>
      <c r="CY33" s="669"/>
      <c r="CZ33" s="634">
        <v>50.5</v>
      </c>
      <c r="DA33" s="663"/>
      <c r="DB33" s="663"/>
      <c r="DC33" s="670"/>
      <c r="DD33" s="638">
        <v>15523991</v>
      </c>
      <c r="DE33" s="668"/>
      <c r="DF33" s="668"/>
      <c r="DG33" s="668"/>
      <c r="DH33" s="668"/>
      <c r="DI33" s="668"/>
      <c r="DJ33" s="668"/>
      <c r="DK33" s="669"/>
      <c r="DL33" s="638">
        <v>8969260</v>
      </c>
      <c r="DM33" s="668"/>
      <c r="DN33" s="668"/>
      <c r="DO33" s="668"/>
      <c r="DP33" s="668"/>
      <c r="DQ33" s="668"/>
      <c r="DR33" s="668"/>
      <c r="DS33" s="668"/>
      <c r="DT33" s="668"/>
      <c r="DU33" s="668"/>
      <c r="DV33" s="669"/>
      <c r="DW33" s="634">
        <v>41.4</v>
      </c>
      <c r="DX33" s="663"/>
      <c r="DY33" s="663"/>
      <c r="DZ33" s="663"/>
      <c r="EA33" s="663"/>
      <c r="EB33" s="663"/>
      <c r="EC33" s="664"/>
    </row>
    <row r="34" spans="2:133" ht="11.25" customHeight="1" x14ac:dyDescent="0.15">
      <c r="B34" s="626" t="s">
        <v>323</v>
      </c>
      <c r="C34" s="627"/>
      <c r="D34" s="627"/>
      <c r="E34" s="627"/>
      <c r="F34" s="627"/>
      <c r="G34" s="627"/>
      <c r="H34" s="627"/>
      <c r="I34" s="627"/>
      <c r="J34" s="627"/>
      <c r="K34" s="627"/>
      <c r="L34" s="627"/>
      <c r="M34" s="627"/>
      <c r="N34" s="627"/>
      <c r="O34" s="627"/>
      <c r="P34" s="627"/>
      <c r="Q34" s="628"/>
      <c r="R34" s="629">
        <v>2409244</v>
      </c>
      <c r="S34" s="630"/>
      <c r="T34" s="630"/>
      <c r="U34" s="630"/>
      <c r="V34" s="630"/>
      <c r="W34" s="630"/>
      <c r="X34" s="630"/>
      <c r="Y34" s="631"/>
      <c r="Z34" s="632">
        <v>5.5</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6700141</v>
      </c>
      <c r="CS34" s="630"/>
      <c r="CT34" s="630"/>
      <c r="CU34" s="630"/>
      <c r="CV34" s="630"/>
      <c r="CW34" s="630"/>
      <c r="CX34" s="630"/>
      <c r="CY34" s="631"/>
      <c r="CZ34" s="634">
        <v>16</v>
      </c>
      <c r="DA34" s="663"/>
      <c r="DB34" s="663"/>
      <c r="DC34" s="670"/>
      <c r="DD34" s="638">
        <v>4303577</v>
      </c>
      <c r="DE34" s="630"/>
      <c r="DF34" s="630"/>
      <c r="DG34" s="630"/>
      <c r="DH34" s="630"/>
      <c r="DI34" s="630"/>
      <c r="DJ34" s="630"/>
      <c r="DK34" s="631"/>
      <c r="DL34" s="638">
        <v>2459488</v>
      </c>
      <c r="DM34" s="630"/>
      <c r="DN34" s="630"/>
      <c r="DO34" s="630"/>
      <c r="DP34" s="630"/>
      <c r="DQ34" s="630"/>
      <c r="DR34" s="630"/>
      <c r="DS34" s="630"/>
      <c r="DT34" s="630"/>
      <c r="DU34" s="630"/>
      <c r="DV34" s="631"/>
      <c r="DW34" s="634">
        <v>11.4</v>
      </c>
      <c r="DX34" s="663"/>
      <c r="DY34" s="663"/>
      <c r="DZ34" s="663"/>
      <c r="EA34" s="663"/>
      <c r="EB34" s="663"/>
      <c r="EC34" s="664"/>
    </row>
    <row r="35" spans="2:133" ht="11.25" customHeight="1" x14ac:dyDescent="0.15">
      <c r="B35" s="626" t="s">
        <v>325</v>
      </c>
      <c r="C35" s="627"/>
      <c r="D35" s="627"/>
      <c r="E35" s="627"/>
      <c r="F35" s="627"/>
      <c r="G35" s="627"/>
      <c r="H35" s="627"/>
      <c r="I35" s="627"/>
      <c r="J35" s="627"/>
      <c r="K35" s="627"/>
      <c r="L35" s="627"/>
      <c r="M35" s="627"/>
      <c r="N35" s="627"/>
      <c r="O35" s="627"/>
      <c r="P35" s="627"/>
      <c r="Q35" s="628"/>
      <c r="R35" s="629">
        <v>207798</v>
      </c>
      <c r="S35" s="630"/>
      <c r="T35" s="630"/>
      <c r="U35" s="630"/>
      <c r="V35" s="630"/>
      <c r="W35" s="630"/>
      <c r="X35" s="630"/>
      <c r="Y35" s="631"/>
      <c r="Z35" s="632">
        <v>0.5</v>
      </c>
      <c r="AA35" s="632"/>
      <c r="AB35" s="632"/>
      <c r="AC35" s="632"/>
      <c r="AD35" s="633">
        <v>8007</v>
      </c>
      <c r="AE35" s="633"/>
      <c r="AF35" s="633"/>
      <c r="AG35" s="633"/>
      <c r="AH35" s="633"/>
      <c r="AI35" s="633"/>
      <c r="AJ35" s="633"/>
      <c r="AK35" s="633"/>
      <c r="AL35" s="634">
        <v>0</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719961</v>
      </c>
      <c r="CS35" s="668"/>
      <c r="CT35" s="668"/>
      <c r="CU35" s="668"/>
      <c r="CV35" s="668"/>
      <c r="CW35" s="668"/>
      <c r="CX35" s="668"/>
      <c r="CY35" s="669"/>
      <c r="CZ35" s="634">
        <v>1.7</v>
      </c>
      <c r="DA35" s="663"/>
      <c r="DB35" s="663"/>
      <c r="DC35" s="670"/>
      <c r="DD35" s="638">
        <v>697360</v>
      </c>
      <c r="DE35" s="668"/>
      <c r="DF35" s="668"/>
      <c r="DG35" s="668"/>
      <c r="DH35" s="668"/>
      <c r="DI35" s="668"/>
      <c r="DJ35" s="668"/>
      <c r="DK35" s="669"/>
      <c r="DL35" s="638">
        <v>300705</v>
      </c>
      <c r="DM35" s="668"/>
      <c r="DN35" s="668"/>
      <c r="DO35" s="668"/>
      <c r="DP35" s="668"/>
      <c r="DQ35" s="668"/>
      <c r="DR35" s="668"/>
      <c r="DS35" s="668"/>
      <c r="DT35" s="668"/>
      <c r="DU35" s="668"/>
      <c r="DV35" s="669"/>
      <c r="DW35" s="634">
        <v>1.4</v>
      </c>
      <c r="DX35" s="663"/>
      <c r="DY35" s="663"/>
      <c r="DZ35" s="663"/>
      <c r="EA35" s="663"/>
      <c r="EB35" s="663"/>
      <c r="EC35" s="664"/>
    </row>
    <row r="36" spans="2:133" ht="11.25" customHeight="1" x14ac:dyDescent="0.15">
      <c r="B36" s="626" t="s">
        <v>329</v>
      </c>
      <c r="C36" s="627"/>
      <c r="D36" s="627"/>
      <c r="E36" s="627"/>
      <c r="F36" s="627"/>
      <c r="G36" s="627"/>
      <c r="H36" s="627"/>
      <c r="I36" s="627"/>
      <c r="J36" s="627"/>
      <c r="K36" s="627"/>
      <c r="L36" s="627"/>
      <c r="M36" s="627"/>
      <c r="N36" s="627"/>
      <c r="O36" s="627"/>
      <c r="P36" s="627"/>
      <c r="Q36" s="628"/>
      <c r="R36" s="629">
        <v>4459105</v>
      </c>
      <c r="S36" s="630"/>
      <c r="T36" s="630"/>
      <c r="U36" s="630"/>
      <c r="V36" s="630"/>
      <c r="W36" s="630"/>
      <c r="X36" s="630"/>
      <c r="Y36" s="631"/>
      <c r="Z36" s="632">
        <v>10.1</v>
      </c>
      <c r="AA36" s="632"/>
      <c r="AB36" s="632"/>
      <c r="AC36" s="632"/>
      <c r="AD36" s="633" t="s">
        <v>129</v>
      </c>
      <c r="AE36" s="633"/>
      <c r="AF36" s="633"/>
      <c r="AG36" s="633"/>
      <c r="AH36" s="633"/>
      <c r="AI36" s="633"/>
      <c r="AJ36" s="633"/>
      <c r="AK36" s="633"/>
      <c r="AL36" s="634" t="s">
        <v>246</v>
      </c>
      <c r="AM36" s="635"/>
      <c r="AN36" s="635"/>
      <c r="AO36" s="636"/>
      <c r="AP36" s="221"/>
      <c r="AQ36" s="703" t="s">
        <v>330</v>
      </c>
      <c r="AR36" s="704"/>
      <c r="AS36" s="704"/>
      <c r="AT36" s="704"/>
      <c r="AU36" s="704"/>
      <c r="AV36" s="704"/>
      <c r="AW36" s="704"/>
      <c r="AX36" s="704"/>
      <c r="AY36" s="705"/>
      <c r="AZ36" s="618">
        <v>4221560</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169799</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6721827</v>
      </c>
      <c r="CS36" s="630"/>
      <c r="CT36" s="630"/>
      <c r="CU36" s="630"/>
      <c r="CV36" s="630"/>
      <c r="CW36" s="630"/>
      <c r="CX36" s="630"/>
      <c r="CY36" s="631"/>
      <c r="CZ36" s="634">
        <v>16.100000000000001</v>
      </c>
      <c r="DA36" s="663"/>
      <c r="DB36" s="663"/>
      <c r="DC36" s="670"/>
      <c r="DD36" s="638">
        <v>5605921</v>
      </c>
      <c r="DE36" s="630"/>
      <c r="DF36" s="630"/>
      <c r="DG36" s="630"/>
      <c r="DH36" s="630"/>
      <c r="DI36" s="630"/>
      <c r="DJ36" s="630"/>
      <c r="DK36" s="631"/>
      <c r="DL36" s="638">
        <v>4078268</v>
      </c>
      <c r="DM36" s="630"/>
      <c r="DN36" s="630"/>
      <c r="DO36" s="630"/>
      <c r="DP36" s="630"/>
      <c r="DQ36" s="630"/>
      <c r="DR36" s="630"/>
      <c r="DS36" s="630"/>
      <c r="DT36" s="630"/>
      <c r="DU36" s="630"/>
      <c r="DV36" s="631"/>
      <c r="DW36" s="634">
        <v>18.8</v>
      </c>
      <c r="DX36" s="663"/>
      <c r="DY36" s="663"/>
      <c r="DZ36" s="663"/>
      <c r="EA36" s="663"/>
      <c r="EB36" s="663"/>
      <c r="EC36" s="664"/>
    </row>
    <row r="37" spans="2:133" ht="11.25" customHeight="1" x14ac:dyDescent="0.15">
      <c r="B37" s="626" t="s">
        <v>333</v>
      </c>
      <c r="C37" s="627"/>
      <c r="D37" s="627"/>
      <c r="E37" s="627"/>
      <c r="F37" s="627"/>
      <c r="G37" s="627"/>
      <c r="H37" s="627"/>
      <c r="I37" s="627"/>
      <c r="J37" s="627"/>
      <c r="K37" s="627"/>
      <c r="L37" s="627"/>
      <c r="M37" s="627"/>
      <c r="N37" s="627"/>
      <c r="O37" s="627"/>
      <c r="P37" s="627"/>
      <c r="Q37" s="628"/>
      <c r="R37" s="629">
        <v>2811107</v>
      </c>
      <c r="S37" s="630"/>
      <c r="T37" s="630"/>
      <c r="U37" s="630"/>
      <c r="V37" s="630"/>
      <c r="W37" s="630"/>
      <c r="X37" s="630"/>
      <c r="Y37" s="631"/>
      <c r="Z37" s="632">
        <v>6.4</v>
      </c>
      <c r="AA37" s="632"/>
      <c r="AB37" s="632"/>
      <c r="AC37" s="632"/>
      <c r="AD37" s="633" t="s">
        <v>246</v>
      </c>
      <c r="AE37" s="633"/>
      <c r="AF37" s="633"/>
      <c r="AG37" s="633"/>
      <c r="AH37" s="633"/>
      <c r="AI37" s="633"/>
      <c r="AJ37" s="633"/>
      <c r="AK37" s="633"/>
      <c r="AL37" s="634" t="s">
        <v>129</v>
      </c>
      <c r="AM37" s="635"/>
      <c r="AN37" s="635"/>
      <c r="AO37" s="636"/>
      <c r="AQ37" s="707" t="s">
        <v>334</v>
      </c>
      <c r="AR37" s="708"/>
      <c r="AS37" s="708"/>
      <c r="AT37" s="708"/>
      <c r="AU37" s="708"/>
      <c r="AV37" s="708"/>
      <c r="AW37" s="708"/>
      <c r="AX37" s="708"/>
      <c r="AY37" s="709"/>
      <c r="AZ37" s="629">
        <v>1517862</v>
      </c>
      <c r="BA37" s="630"/>
      <c r="BB37" s="630"/>
      <c r="BC37" s="630"/>
      <c r="BD37" s="668"/>
      <c r="BE37" s="668"/>
      <c r="BF37" s="696"/>
      <c r="BG37" s="644" t="s">
        <v>335</v>
      </c>
      <c r="BH37" s="645"/>
      <c r="BI37" s="645"/>
      <c r="BJ37" s="645"/>
      <c r="BK37" s="645"/>
      <c r="BL37" s="645"/>
      <c r="BM37" s="645"/>
      <c r="BN37" s="645"/>
      <c r="BO37" s="645"/>
      <c r="BP37" s="645"/>
      <c r="BQ37" s="645"/>
      <c r="BR37" s="645"/>
      <c r="BS37" s="645"/>
      <c r="BT37" s="645"/>
      <c r="BU37" s="646"/>
      <c r="BV37" s="629">
        <v>169799</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2262248</v>
      </c>
      <c r="CS37" s="668"/>
      <c r="CT37" s="668"/>
      <c r="CU37" s="668"/>
      <c r="CV37" s="668"/>
      <c r="CW37" s="668"/>
      <c r="CX37" s="668"/>
      <c r="CY37" s="669"/>
      <c r="CZ37" s="634">
        <v>5.4</v>
      </c>
      <c r="DA37" s="663"/>
      <c r="DB37" s="663"/>
      <c r="DC37" s="670"/>
      <c r="DD37" s="638">
        <v>2245727</v>
      </c>
      <c r="DE37" s="668"/>
      <c r="DF37" s="668"/>
      <c r="DG37" s="668"/>
      <c r="DH37" s="668"/>
      <c r="DI37" s="668"/>
      <c r="DJ37" s="668"/>
      <c r="DK37" s="669"/>
      <c r="DL37" s="638">
        <v>2027464</v>
      </c>
      <c r="DM37" s="668"/>
      <c r="DN37" s="668"/>
      <c r="DO37" s="668"/>
      <c r="DP37" s="668"/>
      <c r="DQ37" s="668"/>
      <c r="DR37" s="668"/>
      <c r="DS37" s="668"/>
      <c r="DT37" s="668"/>
      <c r="DU37" s="668"/>
      <c r="DV37" s="669"/>
      <c r="DW37" s="634">
        <v>9.4</v>
      </c>
      <c r="DX37" s="663"/>
      <c r="DY37" s="663"/>
      <c r="DZ37" s="663"/>
      <c r="EA37" s="663"/>
      <c r="EB37" s="663"/>
      <c r="EC37" s="664"/>
    </row>
    <row r="38" spans="2:133" ht="11.25" customHeight="1" x14ac:dyDescent="0.15">
      <c r="B38" s="626" t="s">
        <v>337</v>
      </c>
      <c r="C38" s="627"/>
      <c r="D38" s="627"/>
      <c r="E38" s="627"/>
      <c r="F38" s="627"/>
      <c r="G38" s="627"/>
      <c r="H38" s="627"/>
      <c r="I38" s="627"/>
      <c r="J38" s="627"/>
      <c r="K38" s="627"/>
      <c r="L38" s="627"/>
      <c r="M38" s="627"/>
      <c r="N38" s="627"/>
      <c r="O38" s="627"/>
      <c r="P38" s="627"/>
      <c r="Q38" s="628"/>
      <c r="R38" s="629">
        <v>1432000</v>
      </c>
      <c r="S38" s="630"/>
      <c r="T38" s="630"/>
      <c r="U38" s="630"/>
      <c r="V38" s="630"/>
      <c r="W38" s="630"/>
      <c r="X38" s="630"/>
      <c r="Y38" s="631"/>
      <c r="Z38" s="632">
        <v>3.3</v>
      </c>
      <c r="AA38" s="632"/>
      <c r="AB38" s="632"/>
      <c r="AC38" s="632"/>
      <c r="AD38" s="633" t="s">
        <v>129</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t="s">
        <v>129</v>
      </c>
      <c r="BA38" s="630"/>
      <c r="BB38" s="630"/>
      <c r="BC38" s="630"/>
      <c r="BD38" s="668"/>
      <c r="BE38" s="668"/>
      <c r="BF38" s="696"/>
      <c r="BG38" s="644" t="s">
        <v>339</v>
      </c>
      <c r="BH38" s="645"/>
      <c r="BI38" s="645"/>
      <c r="BJ38" s="645"/>
      <c r="BK38" s="645"/>
      <c r="BL38" s="645"/>
      <c r="BM38" s="645"/>
      <c r="BN38" s="645"/>
      <c r="BO38" s="645"/>
      <c r="BP38" s="645"/>
      <c r="BQ38" s="645"/>
      <c r="BR38" s="645"/>
      <c r="BS38" s="645"/>
      <c r="BT38" s="645"/>
      <c r="BU38" s="646"/>
      <c r="BV38" s="629">
        <v>9476</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2703698</v>
      </c>
      <c r="CS38" s="630"/>
      <c r="CT38" s="630"/>
      <c r="CU38" s="630"/>
      <c r="CV38" s="630"/>
      <c r="CW38" s="630"/>
      <c r="CX38" s="630"/>
      <c r="CY38" s="631"/>
      <c r="CZ38" s="634">
        <v>6.5</v>
      </c>
      <c r="DA38" s="663"/>
      <c r="DB38" s="663"/>
      <c r="DC38" s="670"/>
      <c r="DD38" s="638">
        <v>2216370</v>
      </c>
      <c r="DE38" s="630"/>
      <c r="DF38" s="630"/>
      <c r="DG38" s="630"/>
      <c r="DH38" s="630"/>
      <c r="DI38" s="630"/>
      <c r="DJ38" s="630"/>
      <c r="DK38" s="631"/>
      <c r="DL38" s="638">
        <v>2130799</v>
      </c>
      <c r="DM38" s="630"/>
      <c r="DN38" s="630"/>
      <c r="DO38" s="630"/>
      <c r="DP38" s="630"/>
      <c r="DQ38" s="630"/>
      <c r="DR38" s="630"/>
      <c r="DS38" s="630"/>
      <c r="DT38" s="630"/>
      <c r="DU38" s="630"/>
      <c r="DV38" s="631"/>
      <c r="DW38" s="634">
        <v>9.8000000000000007</v>
      </c>
      <c r="DX38" s="663"/>
      <c r="DY38" s="663"/>
      <c r="DZ38" s="663"/>
      <c r="EA38" s="663"/>
      <c r="EB38" s="663"/>
      <c r="EC38" s="664"/>
    </row>
    <row r="39" spans="2:133" ht="11.25" customHeight="1" x14ac:dyDescent="0.15">
      <c r="B39" s="626" t="s">
        <v>341</v>
      </c>
      <c r="C39" s="627"/>
      <c r="D39" s="627"/>
      <c r="E39" s="627"/>
      <c r="F39" s="627"/>
      <c r="G39" s="627"/>
      <c r="H39" s="627"/>
      <c r="I39" s="627"/>
      <c r="J39" s="627"/>
      <c r="K39" s="627"/>
      <c r="L39" s="627"/>
      <c r="M39" s="627"/>
      <c r="N39" s="627"/>
      <c r="O39" s="627"/>
      <c r="P39" s="627"/>
      <c r="Q39" s="628"/>
      <c r="R39" s="629">
        <v>655683</v>
      </c>
      <c r="S39" s="630"/>
      <c r="T39" s="630"/>
      <c r="U39" s="630"/>
      <c r="V39" s="630"/>
      <c r="W39" s="630"/>
      <c r="X39" s="630"/>
      <c r="Y39" s="631"/>
      <c r="Z39" s="632">
        <v>1.5</v>
      </c>
      <c r="AA39" s="632"/>
      <c r="AB39" s="632"/>
      <c r="AC39" s="632"/>
      <c r="AD39" s="633">
        <v>5282</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129</v>
      </c>
      <c r="BA39" s="630"/>
      <c r="BB39" s="630"/>
      <c r="BC39" s="630"/>
      <c r="BD39" s="668"/>
      <c r="BE39" s="668"/>
      <c r="BF39" s="696"/>
      <c r="BG39" s="644" t="s">
        <v>343</v>
      </c>
      <c r="BH39" s="645"/>
      <c r="BI39" s="645"/>
      <c r="BJ39" s="645"/>
      <c r="BK39" s="645"/>
      <c r="BL39" s="645"/>
      <c r="BM39" s="645"/>
      <c r="BN39" s="645"/>
      <c r="BO39" s="645"/>
      <c r="BP39" s="645"/>
      <c r="BQ39" s="645"/>
      <c r="BR39" s="645"/>
      <c r="BS39" s="645"/>
      <c r="BT39" s="645"/>
      <c r="BU39" s="646"/>
      <c r="BV39" s="629">
        <v>14741</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3943503</v>
      </c>
      <c r="CS39" s="668"/>
      <c r="CT39" s="668"/>
      <c r="CU39" s="668"/>
      <c r="CV39" s="668"/>
      <c r="CW39" s="668"/>
      <c r="CX39" s="668"/>
      <c r="CY39" s="669"/>
      <c r="CZ39" s="634">
        <v>9.4</v>
      </c>
      <c r="DA39" s="663"/>
      <c r="DB39" s="663"/>
      <c r="DC39" s="670"/>
      <c r="DD39" s="638">
        <v>2693563</v>
      </c>
      <c r="DE39" s="668"/>
      <c r="DF39" s="668"/>
      <c r="DG39" s="668"/>
      <c r="DH39" s="668"/>
      <c r="DI39" s="668"/>
      <c r="DJ39" s="668"/>
      <c r="DK39" s="669"/>
      <c r="DL39" s="638" t="s">
        <v>235</v>
      </c>
      <c r="DM39" s="668"/>
      <c r="DN39" s="668"/>
      <c r="DO39" s="668"/>
      <c r="DP39" s="668"/>
      <c r="DQ39" s="668"/>
      <c r="DR39" s="668"/>
      <c r="DS39" s="668"/>
      <c r="DT39" s="668"/>
      <c r="DU39" s="668"/>
      <c r="DV39" s="669"/>
      <c r="DW39" s="634" t="s">
        <v>129</v>
      </c>
      <c r="DX39" s="663"/>
      <c r="DY39" s="663"/>
      <c r="DZ39" s="663"/>
      <c r="EA39" s="663"/>
      <c r="EB39" s="663"/>
      <c r="EC39" s="664"/>
    </row>
    <row r="40" spans="2:133" ht="11.25" customHeight="1" x14ac:dyDescent="0.15">
      <c r="B40" s="626" t="s">
        <v>345</v>
      </c>
      <c r="C40" s="627"/>
      <c r="D40" s="627"/>
      <c r="E40" s="627"/>
      <c r="F40" s="627"/>
      <c r="G40" s="627"/>
      <c r="H40" s="627"/>
      <c r="I40" s="627"/>
      <c r="J40" s="627"/>
      <c r="K40" s="627"/>
      <c r="L40" s="627"/>
      <c r="M40" s="627"/>
      <c r="N40" s="627"/>
      <c r="O40" s="627"/>
      <c r="P40" s="627"/>
      <c r="Q40" s="628"/>
      <c r="R40" s="629">
        <v>2847500</v>
      </c>
      <c r="S40" s="630"/>
      <c r="T40" s="630"/>
      <c r="U40" s="630"/>
      <c r="V40" s="630"/>
      <c r="W40" s="630"/>
      <c r="X40" s="630"/>
      <c r="Y40" s="631"/>
      <c r="Z40" s="632">
        <v>6.5</v>
      </c>
      <c r="AA40" s="632"/>
      <c r="AB40" s="632"/>
      <c r="AC40" s="632"/>
      <c r="AD40" s="633" t="s">
        <v>246</v>
      </c>
      <c r="AE40" s="633"/>
      <c r="AF40" s="633"/>
      <c r="AG40" s="633"/>
      <c r="AH40" s="633"/>
      <c r="AI40" s="633"/>
      <c r="AJ40" s="633"/>
      <c r="AK40" s="633"/>
      <c r="AL40" s="634" t="s">
        <v>246</v>
      </c>
      <c r="AM40" s="635"/>
      <c r="AN40" s="635"/>
      <c r="AO40" s="636"/>
      <c r="AQ40" s="707" t="s">
        <v>346</v>
      </c>
      <c r="AR40" s="708"/>
      <c r="AS40" s="708"/>
      <c r="AT40" s="708"/>
      <c r="AU40" s="708"/>
      <c r="AV40" s="708"/>
      <c r="AW40" s="708"/>
      <c r="AX40" s="708"/>
      <c r="AY40" s="709"/>
      <c r="AZ40" s="629" t="s">
        <v>246</v>
      </c>
      <c r="BA40" s="630"/>
      <c r="BB40" s="630"/>
      <c r="BC40" s="630"/>
      <c r="BD40" s="668"/>
      <c r="BE40" s="668"/>
      <c r="BF40" s="696"/>
      <c r="BG40" s="710" t="s">
        <v>347</v>
      </c>
      <c r="BH40" s="711"/>
      <c r="BI40" s="711"/>
      <c r="BJ40" s="711"/>
      <c r="BK40" s="711"/>
      <c r="BL40" s="222"/>
      <c r="BM40" s="645" t="s">
        <v>348</v>
      </c>
      <c r="BN40" s="645"/>
      <c r="BO40" s="645"/>
      <c r="BP40" s="645"/>
      <c r="BQ40" s="645"/>
      <c r="BR40" s="645"/>
      <c r="BS40" s="645"/>
      <c r="BT40" s="645"/>
      <c r="BU40" s="646"/>
      <c r="BV40" s="629">
        <v>98</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339298</v>
      </c>
      <c r="CS40" s="630"/>
      <c r="CT40" s="630"/>
      <c r="CU40" s="630"/>
      <c r="CV40" s="630"/>
      <c r="CW40" s="630"/>
      <c r="CX40" s="630"/>
      <c r="CY40" s="631"/>
      <c r="CZ40" s="634">
        <v>0.8</v>
      </c>
      <c r="DA40" s="663"/>
      <c r="DB40" s="663"/>
      <c r="DC40" s="670"/>
      <c r="DD40" s="638">
        <v>7200</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246</v>
      </c>
      <c r="AA41" s="632"/>
      <c r="AB41" s="632"/>
      <c r="AC41" s="632"/>
      <c r="AD41" s="633" t="s">
        <v>129</v>
      </c>
      <c r="AE41" s="633"/>
      <c r="AF41" s="633"/>
      <c r="AG41" s="633"/>
      <c r="AH41" s="633"/>
      <c r="AI41" s="633"/>
      <c r="AJ41" s="633"/>
      <c r="AK41" s="633"/>
      <c r="AL41" s="634" t="s">
        <v>235</v>
      </c>
      <c r="AM41" s="635"/>
      <c r="AN41" s="635"/>
      <c r="AO41" s="636"/>
      <c r="AQ41" s="707" t="s">
        <v>351</v>
      </c>
      <c r="AR41" s="708"/>
      <c r="AS41" s="708"/>
      <c r="AT41" s="708"/>
      <c r="AU41" s="708"/>
      <c r="AV41" s="708"/>
      <c r="AW41" s="708"/>
      <c r="AX41" s="708"/>
      <c r="AY41" s="709"/>
      <c r="AZ41" s="629">
        <v>506021</v>
      </c>
      <c r="BA41" s="630"/>
      <c r="BB41" s="630"/>
      <c r="BC41" s="630"/>
      <c r="BD41" s="668"/>
      <c r="BE41" s="668"/>
      <c r="BF41" s="696"/>
      <c r="BG41" s="710"/>
      <c r="BH41" s="711"/>
      <c r="BI41" s="711"/>
      <c r="BJ41" s="711"/>
      <c r="BK41" s="711"/>
      <c r="BL41" s="222"/>
      <c r="BM41" s="645" t="s">
        <v>352</v>
      </c>
      <c r="BN41" s="645"/>
      <c r="BO41" s="645"/>
      <c r="BP41" s="645"/>
      <c r="BQ41" s="645"/>
      <c r="BR41" s="645"/>
      <c r="BS41" s="645"/>
      <c r="BT41" s="645"/>
      <c r="BU41" s="646"/>
      <c r="BV41" s="629" t="s">
        <v>246</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246</v>
      </c>
      <c r="CS41" s="668"/>
      <c r="CT41" s="668"/>
      <c r="CU41" s="668"/>
      <c r="CV41" s="668"/>
      <c r="CW41" s="668"/>
      <c r="CX41" s="668"/>
      <c r="CY41" s="669"/>
      <c r="CZ41" s="634" t="s">
        <v>129</v>
      </c>
      <c r="DA41" s="663"/>
      <c r="DB41" s="663"/>
      <c r="DC41" s="670"/>
      <c r="DD41" s="638" t="s">
        <v>235</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235</v>
      </c>
      <c r="S42" s="630"/>
      <c r="T42" s="630"/>
      <c r="U42" s="630"/>
      <c r="V42" s="630"/>
      <c r="W42" s="630"/>
      <c r="X42" s="630"/>
      <c r="Y42" s="631"/>
      <c r="Z42" s="632" t="s">
        <v>235</v>
      </c>
      <c r="AA42" s="632"/>
      <c r="AB42" s="632"/>
      <c r="AC42" s="632"/>
      <c r="AD42" s="633" t="s">
        <v>129</v>
      </c>
      <c r="AE42" s="633"/>
      <c r="AF42" s="633"/>
      <c r="AG42" s="633"/>
      <c r="AH42" s="633"/>
      <c r="AI42" s="633"/>
      <c r="AJ42" s="633"/>
      <c r="AK42" s="633"/>
      <c r="AL42" s="634" t="s">
        <v>129</v>
      </c>
      <c r="AM42" s="635"/>
      <c r="AN42" s="635"/>
      <c r="AO42" s="636"/>
      <c r="AQ42" s="714" t="s">
        <v>355</v>
      </c>
      <c r="AR42" s="715"/>
      <c r="AS42" s="715"/>
      <c r="AT42" s="715"/>
      <c r="AU42" s="715"/>
      <c r="AV42" s="715"/>
      <c r="AW42" s="715"/>
      <c r="AX42" s="715"/>
      <c r="AY42" s="716"/>
      <c r="AZ42" s="723">
        <v>2197677</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339</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3845883</v>
      </c>
      <c r="CS42" s="668"/>
      <c r="CT42" s="668"/>
      <c r="CU42" s="668"/>
      <c r="CV42" s="668"/>
      <c r="CW42" s="668"/>
      <c r="CX42" s="668"/>
      <c r="CY42" s="669"/>
      <c r="CZ42" s="634">
        <v>9.1999999999999993</v>
      </c>
      <c r="DA42" s="663"/>
      <c r="DB42" s="663"/>
      <c r="DC42" s="670"/>
      <c r="DD42" s="638">
        <v>976605</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358</v>
      </c>
      <c r="C43" s="627"/>
      <c r="D43" s="627"/>
      <c r="E43" s="627"/>
      <c r="F43" s="627"/>
      <c r="G43" s="627"/>
      <c r="H43" s="627"/>
      <c r="I43" s="627"/>
      <c r="J43" s="627"/>
      <c r="K43" s="627"/>
      <c r="L43" s="627"/>
      <c r="M43" s="627"/>
      <c r="N43" s="627"/>
      <c r="O43" s="627"/>
      <c r="P43" s="627"/>
      <c r="Q43" s="628"/>
      <c r="R43" s="629">
        <v>1056700</v>
      </c>
      <c r="S43" s="630"/>
      <c r="T43" s="630"/>
      <c r="U43" s="630"/>
      <c r="V43" s="630"/>
      <c r="W43" s="630"/>
      <c r="X43" s="630"/>
      <c r="Y43" s="631"/>
      <c r="Z43" s="632">
        <v>2.4</v>
      </c>
      <c r="AA43" s="632"/>
      <c r="AB43" s="632"/>
      <c r="AC43" s="632"/>
      <c r="AD43" s="633" t="s">
        <v>129</v>
      </c>
      <c r="AE43" s="633"/>
      <c r="AF43" s="633"/>
      <c r="AG43" s="633"/>
      <c r="AH43" s="633"/>
      <c r="AI43" s="633"/>
      <c r="AJ43" s="633"/>
      <c r="AK43" s="633"/>
      <c r="AL43" s="634" t="s">
        <v>129</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165235</v>
      </c>
      <c r="CS43" s="668"/>
      <c r="CT43" s="668"/>
      <c r="CU43" s="668"/>
      <c r="CV43" s="668"/>
      <c r="CW43" s="668"/>
      <c r="CX43" s="668"/>
      <c r="CY43" s="669"/>
      <c r="CZ43" s="634">
        <v>0.4</v>
      </c>
      <c r="DA43" s="663"/>
      <c r="DB43" s="663"/>
      <c r="DC43" s="670"/>
      <c r="DD43" s="638">
        <v>165235</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360</v>
      </c>
      <c r="C44" s="674"/>
      <c r="D44" s="674"/>
      <c r="E44" s="674"/>
      <c r="F44" s="674"/>
      <c r="G44" s="674"/>
      <c r="H44" s="674"/>
      <c r="I44" s="674"/>
      <c r="J44" s="674"/>
      <c r="K44" s="674"/>
      <c r="L44" s="674"/>
      <c r="M44" s="674"/>
      <c r="N44" s="674"/>
      <c r="O44" s="674"/>
      <c r="P44" s="674"/>
      <c r="Q44" s="675"/>
      <c r="R44" s="723">
        <v>44016561</v>
      </c>
      <c r="S44" s="724"/>
      <c r="T44" s="724"/>
      <c r="U44" s="724"/>
      <c r="V44" s="724"/>
      <c r="W44" s="724"/>
      <c r="X44" s="724"/>
      <c r="Y44" s="725"/>
      <c r="Z44" s="726">
        <v>100</v>
      </c>
      <c r="AA44" s="726"/>
      <c r="AB44" s="726"/>
      <c r="AC44" s="726"/>
      <c r="AD44" s="727">
        <v>20611629</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3845883</v>
      </c>
      <c r="CS44" s="630"/>
      <c r="CT44" s="630"/>
      <c r="CU44" s="630"/>
      <c r="CV44" s="630"/>
      <c r="CW44" s="630"/>
      <c r="CX44" s="630"/>
      <c r="CY44" s="631"/>
      <c r="CZ44" s="634">
        <v>9.1999999999999993</v>
      </c>
      <c r="DA44" s="635"/>
      <c r="DB44" s="635"/>
      <c r="DC44" s="647"/>
      <c r="DD44" s="638">
        <v>976605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1796973</v>
      </c>
      <c r="CS45" s="668"/>
      <c r="CT45" s="668"/>
      <c r="CU45" s="668"/>
      <c r="CV45" s="668"/>
      <c r="CW45" s="668"/>
      <c r="CX45" s="668"/>
      <c r="CY45" s="669"/>
      <c r="CZ45" s="634">
        <v>4.3</v>
      </c>
      <c r="DA45" s="663"/>
      <c r="DB45" s="663"/>
      <c r="DC45" s="670"/>
      <c r="DD45" s="638">
        <v>98601</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1886635</v>
      </c>
      <c r="CS46" s="630"/>
      <c r="CT46" s="630"/>
      <c r="CU46" s="630"/>
      <c r="CV46" s="630"/>
      <c r="CW46" s="630"/>
      <c r="CX46" s="630"/>
      <c r="CY46" s="631"/>
      <c r="CZ46" s="634">
        <v>4.5</v>
      </c>
      <c r="DA46" s="635"/>
      <c r="DB46" s="635"/>
      <c r="DC46" s="647"/>
      <c r="DD46" s="638">
        <v>822226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129</v>
      </c>
      <c r="CS47" s="668"/>
      <c r="CT47" s="668"/>
      <c r="CU47" s="668"/>
      <c r="CV47" s="668"/>
      <c r="CW47" s="668"/>
      <c r="CX47" s="668"/>
      <c r="CY47" s="669"/>
      <c r="CZ47" s="634" t="s">
        <v>129</v>
      </c>
      <c r="DA47" s="663"/>
      <c r="DB47" s="663"/>
      <c r="DC47" s="670"/>
      <c r="DD47" s="638" t="s">
        <v>129</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41863519</v>
      </c>
      <c r="CS49" s="700"/>
      <c r="CT49" s="700"/>
      <c r="CU49" s="700"/>
      <c r="CV49" s="700"/>
      <c r="CW49" s="700"/>
      <c r="CX49" s="700"/>
      <c r="CY49" s="737"/>
      <c r="CZ49" s="728">
        <v>100</v>
      </c>
      <c r="DA49" s="738"/>
      <c r="DB49" s="738"/>
      <c r="DC49" s="739"/>
      <c r="DD49" s="740">
        <v>27447461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48472</v>
      </c>
      <c r="R7" s="781"/>
      <c r="S7" s="781"/>
      <c r="T7" s="781"/>
      <c r="U7" s="781"/>
      <c r="V7" s="781">
        <v>46319</v>
      </c>
      <c r="W7" s="781"/>
      <c r="X7" s="781"/>
      <c r="Y7" s="781"/>
      <c r="Z7" s="781"/>
      <c r="AA7" s="781">
        <v>2153</v>
      </c>
      <c r="AB7" s="781"/>
      <c r="AC7" s="781"/>
      <c r="AD7" s="781"/>
      <c r="AE7" s="782"/>
      <c r="AF7" s="783">
        <v>1979</v>
      </c>
      <c r="AG7" s="784"/>
      <c r="AH7" s="784"/>
      <c r="AI7" s="784"/>
      <c r="AJ7" s="785"/>
      <c r="AK7" s="786">
        <v>2811</v>
      </c>
      <c r="AL7" s="787"/>
      <c r="AM7" s="787"/>
      <c r="AN7" s="787"/>
      <c r="AO7" s="787"/>
      <c r="AP7" s="787">
        <v>44975</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t="s">
        <v>609</v>
      </c>
      <c r="CI7" s="772"/>
      <c r="CJ7" s="772"/>
      <c r="CK7" s="772"/>
      <c r="CL7" s="773"/>
      <c r="CM7" s="771">
        <v>195</v>
      </c>
      <c r="CN7" s="772"/>
      <c r="CO7" s="772"/>
      <c r="CP7" s="772"/>
      <c r="CQ7" s="773"/>
      <c r="CR7" s="771">
        <v>53</v>
      </c>
      <c r="CS7" s="772"/>
      <c r="CT7" s="772"/>
      <c r="CU7" s="772"/>
      <c r="CV7" s="773"/>
      <c r="CW7" s="771">
        <v>9</v>
      </c>
      <c r="CX7" s="772"/>
      <c r="CY7" s="772"/>
      <c r="CZ7" s="772"/>
      <c r="DA7" s="773"/>
      <c r="DB7" s="771" t="s">
        <v>523</v>
      </c>
      <c r="DC7" s="772"/>
      <c r="DD7" s="772"/>
      <c r="DE7" s="772"/>
      <c r="DF7" s="773"/>
      <c r="DG7" s="771" t="s">
        <v>523</v>
      </c>
      <c r="DH7" s="772"/>
      <c r="DI7" s="772"/>
      <c r="DJ7" s="772"/>
      <c r="DK7" s="773"/>
      <c r="DL7" s="771" t="s">
        <v>523</v>
      </c>
      <c r="DM7" s="772"/>
      <c r="DN7" s="772"/>
      <c r="DO7" s="772"/>
      <c r="DP7" s="773"/>
      <c r="DQ7" s="771" t="s">
        <v>523</v>
      </c>
      <c r="DR7" s="772"/>
      <c r="DS7" s="772"/>
      <c r="DT7" s="772"/>
      <c r="DU7" s="773"/>
      <c r="DV7" s="774"/>
      <c r="DW7" s="775"/>
      <c r="DX7" s="775"/>
      <c r="DY7" s="775"/>
      <c r="DZ7" s="776"/>
      <c r="EA7" s="237"/>
    </row>
    <row r="8" spans="1:131" s="238" customFormat="1" ht="26.25" customHeight="1" x14ac:dyDescent="0.15">
      <c r="A8" s="241">
        <v>2</v>
      </c>
      <c r="B8" s="808" t="s">
        <v>393</v>
      </c>
      <c r="C8" s="809"/>
      <c r="D8" s="809"/>
      <c r="E8" s="809"/>
      <c r="F8" s="809"/>
      <c r="G8" s="809"/>
      <c r="H8" s="809"/>
      <c r="I8" s="809"/>
      <c r="J8" s="809"/>
      <c r="K8" s="809"/>
      <c r="L8" s="809"/>
      <c r="M8" s="809"/>
      <c r="N8" s="809"/>
      <c r="O8" s="809"/>
      <c r="P8" s="810"/>
      <c r="Q8" s="811">
        <v>0</v>
      </c>
      <c r="R8" s="812"/>
      <c r="S8" s="812"/>
      <c r="T8" s="812"/>
      <c r="U8" s="812"/>
      <c r="V8" s="812">
        <v>0</v>
      </c>
      <c r="W8" s="812"/>
      <c r="X8" s="812"/>
      <c r="Y8" s="812"/>
      <c r="Z8" s="812"/>
      <c r="AA8" s="812" t="s">
        <v>584</v>
      </c>
      <c r="AB8" s="812"/>
      <c r="AC8" s="812"/>
      <c r="AD8" s="812"/>
      <c r="AE8" s="813"/>
      <c r="AF8" s="814" t="s">
        <v>394</v>
      </c>
      <c r="AG8" s="815"/>
      <c r="AH8" s="815"/>
      <c r="AI8" s="815"/>
      <c r="AJ8" s="816"/>
      <c r="AK8" s="797" t="s">
        <v>584</v>
      </c>
      <c r="AL8" s="798"/>
      <c r="AM8" s="798"/>
      <c r="AN8" s="798"/>
      <c r="AO8" s="798"/>
      <c r="AP8" s="798" t="s">
        <v>585</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606</v>
      </c>
      <c r="BT8" s="802"/>
      <c r="BU8" s="802"/>
      <c r="BV8" s="802"/>
      <c r="BW8" s="802"/>
      <c r="BX8" s="802"/>
      <c r="BY8" s="802"/>
      <c r="BZ8" s="802"/>
      <c r="CA8" s="802"/>
      <c r="CB8" s="802"/>
      <c r="CC8" s="802"/>
      <c r="CD8" s="802"/>
      <c r="CE8" s="802"/>
      <c r="CF8" s="802"/>
      <c r="CG8" s="803"/>
      <c r="CH8" s="804">
        <v>35</v>
      </c>
      <c r="CI8" s="805"/>
      <c r="CJ8" s="805"/>
      <c r="CK8" s="805"/>
      <c r="CL8" s="806"/>
      <c r="CM8" s="804">
        <v>372</v>
      </c>
      <c r="CN8" s="805"/>
      <c r="CO8" s="805"/>
      <c r="CP8" s="805"/>
      <c r="CQ8" s="806"/>
      <c r="CR8" s="804">
        <v>15</v>
      </c>
      <c r="CS8" s="805"/>
      <c r="CT8" s="805"/>
      <c r="CU8" s="805"/>
      <c r="CV8" s="806"/>
      <c r="CW8" s="804" t="s">
        <v>603</v>
      </c>
      <c r="CX8" s="805"/>
      <c r="CY8" s="805"/>
      <c r="CZ8" s="805"/>
      <c r="DA8" s="806"/>
      <c r="DB8" s="804" t="s">
        <v>523</v>
      </c>
      <c r="DC8" s="805"/>
      <c r="DD8" s="805"/>
      <c r="DE8" s="805"/>
      <c r="DF8" s="806"/>
      <c r="DG8" s="804" t="s">
        <v>523</v>
      </c>
      <c r="DH8" s="805"/>
      <c r="DI8" s="805"/>
      <c r="DJ8" s="805"/>
      <c r="DK8" s="806"/>
      <c r="DL8" s="804" t="s">
        <v>523</v>
      </c>
      <c r="DM8" s="805"/>
      <c r="DN8" s="805"/>
      <c r="DO8" s="805"/>
      <c r="DP8" s="806"/>
      <c r="DQ8" s="804" t="s">
        <v>523</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607</v>
      </c>
      <c r="BT9" s="802"/>
      <c r="BU9" s="802"/>
      <c r="BV9" s="802"/>
      <c r="BW9" s="802"/>
      <c r="BX9" s="802"/>
      <c r="BY9" s="802"/>
      <c r="BZ9" s="802"/>
      <c r="CA9" s="802"/>
      <c r="CB9" s="802"/>
      <c r="CC9" s="802"/>
      <c r="CD9" s="802"/>
      <c r="CE9" s="802"/>
      <c r="CF9" s="802"/>
      <c r="CG9" s="803"/>
      <c r="CH9" s="804">
        <v>21</v>
      </c>
      <c r="CI9" s="805"/>
      <c r="CJ9" s="805"/>
      <c r="CK9" s="805"/>
      <c r="CL9" s="806"/>
      <c r="CM9" s="804">
        <v>1318</v>
      </c>
      <c r="CN9" s="805"/>
      <c r="CO9" s="805"/>
      <c r="CP9" s="805"/>
      <c r="CQ9" s="806"/>
      <c r="CR9" s="804">
        <v>2</v>
      </c>
      <c r="CS9" s="805"/>
      <c r="CT9" s="805"/>
      <c r="CU9" s="805"/>
      <c r="CV9" s="806"/>
      <c r="CW9" s="804" t="s">
        <v>601</v>
      </c>
      <c r="CX9" s="805"/>
      <c r="CY9" s="805"/>
      <c r="CZ9" s="805"/>
      <c r="DA9" s="806"/>
      <c r="DB9" s="804" t="s">
        <v>523</v>
      </c>
      <c r="DC9" s="805"/>
      <c r="DD9" s="805"/>
      <c r="DE9" s="805"/>
      <c r="DF9" s="806"/>
      <c r="DG9" s="804" t="s">
        <v>523</v>
      </c>
      <c r="DH9" s="805"/>
      <c r="DI9" s="805"/>
      <c r="DJ9" s="805"/>
      <c r="DK9" s="806"/>
      <c r="DL9" s="804" t="s">
        <v>523</v>
      </c>
      <c r="DM9" s="805"/>
      <c r="DN9" s="805"/>
      <c r="DO9" s="805"/>
      <c r="DP9" s="806"/>
      <c r="DQ9" s="804" t="s">
        <v>523</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608</v>
      </c>
      <c r="BT10" s="802"/>
      <c r="BU10" s="802"/>
      <c r="BV10" s="802"/>
      <c r="BW10" s="802"/>
      <c r="BX10" s="802"/>
      <c r="BY10" s="802"/>
      <c r="BZ10" s="802"/>
      <c r="CA10" s="802"/>
      <c r="CB10" s="802"/>
      <c r="CC10" s="802"/>
      <c r="CD10" s="802"/>
      <c r="CE10" s="802"/>
      <c r="CF10" s="802"/>
      <c r="CG10" s="803"/>
      <c r="CH10" s="804">
        <v>17</v>
      </c>
      <c r="CI10" s="805"/>
      <c r="CJ10" s="805"/>
      <c r="CK10" s="805"/>
      <c r="CL10" s="806"/>
      <c r="CM10" s="804">
        <v>2309</v>
      </c>
      <c r="CN10" s="805"/>
      <c r="CO10" s="805"/>
      <c r="CP10" s="805"/>
      <c r="CQ10" s="806"/>
      <c r="CR10" s="804">
        <v>10</v>
      </c>
      <c r="CS10" s="805"/>
      <c r="CT10" s="805"/>
      <c r="CU10" s="805"/>
      <c r="CV10" s="806"/>
      <c r="CW10" s="804">
        <v>118</v>
      </c>
      <c r="CX10" s="805"/>
      <c r="CY10" s="805"/>
      <c r="CZ10" s="805"/>
      <c r="DA10" s="806"/>
      <c r="DB10" s="804" t="s">
        <v>523</v>
      </c>
      <c r="DC10" s="805"/>
      <c r="DD10" s="805"/>
      <c r="DE10" s="805"/>
      <c r="DF10" s="806"/>
      <c r="DG10" s="804" t="s">
        <v>523</v>
      </c>
      <c r="DH10" s="805"/>
      <c r="DI10" s="805"/>
      <c r="DJ10" s="805"/>
      <c r="DK10" s="806"/>
      <c r="DL10" s="804" t="s">
        <v>523</v>
      </c>
      <c r="DM10" s="805"/>
      <c r="DN10" s="805"/>
      <c r="DO10" s="805"/>
      <c r="DP10" s="806"/>
      <c r="DQ10" s="804" t="s">
        <v>523</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v>44017</v>
      </c>
      <c r="R23" s="821"/>
      <c r="S23" s="821"/>
      <c r="T23" s="821"/>
      <c r="U23" s="821"/>
      <c r="V23" s="821">
        <v>41864</v>
      </c>
      <c r="W23" s="821"/>
      <c r="X23" s="821"/>
      <c r="Y23" s="821"/>
      <c r="Z23" s="821"/>
      <c r="AA23" s="821">
        <v>2153</v>
      </c>
      <c r="AB23" s="821"/>
      <c r="AC23" s="821"/>
      <c r="AD23" s="821"/>
      <c r="AE23" s="822"/>
      <c r="AF23" s="823">
        <v>1979</v>
      </c>
      <c r="AG23" s="821"/>
      <c r="AH23" s="821"/>
      <c r="AI23" s="821"/>
      <c r="AJ23" s="824"/>
      <c r="AK23" s="825"/>
      <c r="AL23" s="826"/>
      <c r="AM23" s="826"/>
      <c r="AN23" s="826"/>
      <c r="AO23" s="826"/>
      <c r="AP23" s="821">
        <v>44975</v>
      </c>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7297</v>
      </c>
      <c r="R28" s="851"/>
      <c r="S28" s="851"/>
      <c r="T28" s="851"/>
      <c r="U28" s="851"/>
      <c r="V28" s="851">
        <v>7127</v>
      </c>
      <c r="W28" s="851"/>
      <c r="X28" s="851"/>
      <c r="Y28" s="851"/>
      <c r="Z28" s="851"/>
      <c r="AA28" s="851">
        <v>170</v>
      </c>
      <c r="AB28" s="851"/>
      <c r="AC28" s="851"/>
      <c r="AD28" s="851"/>
      <c r="AE28" s="852"/>
      <c r="AF28" s="853">
        <v>170</v>
      </c>
      <c r="AG28" s="851"/>
      <c r="AH28" s="851"/>
      <c r="AI28" s="851"/>
      <c r="AJ28" s="854"/>
      <c r="AK28" s="855">
        <v>506</v>
      </c>
      <c r="AL28" s="856"/>
      <c r="AM28" s="856"/>
      <c r="AN28" s="856"/>
      <c r="AO28" s="856"/>
      <c r="AP28" s="856" t="s">
        <v>584</v>
      </c>
      <c r="AQ28" s="856"/>
      <c r="AR28" s="856"/>
      <c r="AS28" s="856"/>
      <c r="AT28" s="856"/>
      <c r="AU28" s="856" t="s">
        <v>584</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8817</v>
      </c>
      <c r="R29" s="812"/>
      <c r="S29" s="812"/>
      <c r="T29" s="812"/>
      <c r="U29" s="812"/>
      <c r="V29" s="812">
        <v>8605</v>
      </c>
      <c r="W29" s="812"/>
      <c r="X29" s="812"/>
      <c r="Y29" s="812"/>
      <c r="Z29" s="812"/>
      <c r="AA29" s="812">
        <v>212</v>
      </c>
      <c r="AB29" s="812"/>
      <c r="AC29" s="812"/>
      <c r="AD29" s="812"/>
      <c r="AE29" s="813"/>
      <c r="AF29" s="814">
        <v>212</v>
      </c>
      <c r="AG29" s="815"/>
      <c r="AH29" s="815"/>
      <c r="AI29" s="815"/>
      <c r="AJ29" s="816"/>
      <c r="AK29" s="862">
        <v>1388</v>
      </c>
      <c r="AL29" s="858"/>
      <c r="AM29" s="858"/>
      <c r="AN29" s="858"/>
      <c r="AO29" s="858"/>
      <c r="AP29" s="858" t="s">
        <v>586</v>
      </c>
      <c r="AQ29" s="858"/>
      <c r="AR29" s="858"/>
      <c r="AS29" s="858"/>
      <c r="AT29" s="858"/>
      <c r="AU29" s="858" t="s">
        <v>586</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938</v>
      </c>
      <c r="R30" s="812"/>
      <c r="S30" s="812"/>
      <c r="T30" s="812"/>
      <c r="U30" s="812"/>
      <c r="V30" s="812">
        <v>913</v>
      </c>
      <c r="W30" s="812"/>
      <c r="X30" s="812"/>
      <c r="Y30" s="812"/>
      <c r="Z30" s="812"/>
      <c r="AA30" s="812">
        <v>25</v>
      </c>
      <c r="AB30" s="812"/>
      <c r="AC30" s="812"/>
      <c r="AD30" s="812"/>
      <c r="AE30" s="813"/>
      <c r="AF30" s="814">
        <v>25</v>
      </c>
      <c r="AG30" s="815"/>
      <c r="AH30" s="815"/>
      <c r="AI30" s="815"/>
      <c r="AJ30" s="816"/>
      <c r="AK30" s="862">
        <v>201</v>
      </c>
      <c r="AL30" s="858"/>
      <c r="AM30" s="858"/>
      <c r="AN30" s="858"/>
      <c r="AO30" s="858"/>
      <c r="AP30" s="858" t="s">
        <v>584</v>
      </c>
      <c r="AQ30" s="858"/>
      <c r="AR30" s="858"/>
      <c r="AS30" s="858"/>
      <c r="AT30" s="858"/>
      <c r="AU30" s="858" t="s">
        <v>584</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2277</v>
      </c>
      <c r="R31" s="812"/>
      <c r="S31" s="812"/>
      <c r="T31" s="812"/>
      <c r="U31" s="812"/>
      <c r="V31" s="812">
        <v>2118</v>
      </c>
      <c r="W31" s="812"/>
      <c r="X31" s="812"/>
      <c r="Y31" s="812"/>
      <c r="Z31" s="812"/>
      <c r="AA31" s="812">
        <v>159</v>
      </c>
      <c r="AB31" s="812"/>
      <c r="AC31" s="812"/>
      <c r="AD31" s="812"/>
      <c r="AE31" s="813"/>
      <c r="AF31" s="814">
        <v>142</v>
      </c>
      <c r="AG31" s="815"/>
      <c r="AH31" s="815"/>
      <c r="AI31" s="815"/>
      <c r="AJ31" s="816"/>
      <c r="AK31" s="862">
        <v>1518</v>
      </c>
      <c r="AL31" s="858"/>
      <c r="AM31" s="858"/>
      <c r="AN31" s="858"/>
      <c r="AO31" s="858"/>
      <c r="AP31" s="858">
        <v>19329</v>
      </c>
      <c r="AQ31" s="858"/>
      <c r="AR31" s="858"/>
      <c r="AS31" s="858"/>
      <c r="AT31" s="858"/>
      <c r="AU31" s="858">
        <v>16720</v>
      </c>
      <c r="AV31" s="858"/>
      <c r="AW31" s="858"/>
      <c r="AX31" s="858"/>
      <c r="AY31" s="858"/>
      <c r="AZ31" s="859" t="s">
        <v>586</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413</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549</v>
      </c>
      <c r="AG63" s="872"/>
      <c r="AH63" s="872"/>
      <c r="AI63" s="872"/>
      <c r="AJ63" s="873"/>
      <c r="AK63" s="874"/>
      <c r="AL63" s="869"/>
      <c r="AM63" s="869"/>
      <c r="AN63" s="869"/>
      <c r="AO63" s="869"/>
      <c r="AP63" s="872">
        <v>19329</v>
      </c>
      <c r="AQ63" s="872"/>
      <c r="AR63" s="872"/>
      <c r="AS63" s="872"/>
      <c r="AT63" s="872"/>
      <c r="AU63" s="872">
        <v>16720</v>
      </c>
      <c r="AV63" s="872"/>
      <c r="AW63" s="872"/>
      <c r="AX63" s="872"/>
      <c r="AY63" s="872"/>
      <c r="AZ63" s="876"/>
      <c r="BA63" s="876"/>
      <c r="BB63" s="876"/>
      <c r="BC63" s="876"/>
      <c r="BD63" s="876"/>
      <c r="BE63" s="877"/>
      <c r="BF63" s="877"/>
      <c r="BG63" s="877"/>
      <c r="BH63" s="877"/>
      <c r="BI63" s="878"/>
      <c r="BJ63" s="879" t="s">
        <v>394</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419</v>
      </c>
      <c r="AB66" s="762"/>
      <c r="AC66" s="762"/>
      <c r="AD66" s="762"/>
      <c r="AE66" s="763"/>
      <c r="AF66" s="882" t="s">
        <v>420</v>
      </c>
      <c r="AG66" s="843"/>
      <c r="AH66" s="843"/>
      <c r="AI66" s="843"/>
      <c r="AJ66" s="883"/>
      <c r="AK66" s="761" t="s">
        <v>421</v>
      </c>
      <c r="AL66" s="756"/>
      <c r="AM66" s="756"/>
      <c r="AN66" s="756"/>
      <c r="AO66" s="757"/>
      <c r="AP66" s="761" t="s">
        <v>422</v>
      </c>
      <c r="AQ66" s="762"/>
      <c r="AR66" s="762"/>
      <c r="AS66" s="762"/>
      <c r="AT66" s="763"/>
      <c r="AU66" s="761" t="s">
        <v>423</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2885</v>
      </c>
      <c r="R68" s="894"/>
      <c r="S68" s="894"/>
      <c r="T68" s="894"/>
      <c r="U68" s="894"/>
      <c r="V68" s="894">
        <v>2882</v>
      </c>
      <c r="W68" s="894"/>
      <c r="X68" s="894"/>
      <c r="Y68" s="894"/>
      <c r="Z68" s="894"/>
      <c r="AA68" s="894">
        <v>3</v>
      </c>
      <c r="AB68" s="894"/>
      <c r="AC68" s="894"/>
      <c r="AD68" s="894"/>
      <c r="AE68" s="894"/>
      <c r="AF68" s="894">
        <v>3</v>
      </c>
      <c r="AG68" s="894"/>
      <c r="AH68" s="894"/>
      <c r="AI68" s="894"/>
      <c r="AJ68" s="894"/>
      <c r="AK68" s="894">
        <v>3</v>
      </c>
      <c r="AL68" s="894"/>
      <c r="AM68" s="894"/>
      <c r="AN68" s="894"/>
      <c r="AO68" s="894"/>
      <c r="AP68" s="894">
        <v>761</v>
      </c>
      <c r="AQ68" s="894"/>
      <c r="AR68" s="894"/>
      <c r="AS68" s="894"/>
      <c r="AT68" s="894"/>
      <c r="AU68" s="894">
        <v>635</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1990</v>
      </c>
      <c r="R69" s="858"/>
      <c r="S69" s="858"/>
      <c r="T69" s="858"/>
      <c r="U69" s="858"/>
      <c r="V69" s="858">
        <v>1407</v>
      </c>
      <c r="W69" s="858"/>
      <c r="X69" s="858"/>
      <c r="Y69" s="858"/>
      <c r="Z69" s="858"/>
      <c r="AA69" s="858">
        <v>583</v>
      </c>
      <c r="AB69" s="858"/>
      <c r="AC69" s="858"/>
      <c r="AD69" s="858"/>
      <c r="AE69" s="858"/>
      <c r="AF69" s="858">
        <v>1473</v>
      </c>
      <c r="AG69" s="858"/>
      <c r="AH69" s="858"/>
      <c r="AI69" s="858"/>
      <c r="AJ69" s="858"/>
      <c r="AK69" s="858">
        <v>4</v>
      </c>
      <c r="AL69" s="858"/>
      <c r="AM69" s="858"/>
      <c r="AN69" s="858"/>
      <c r="AO69" s="858"/>
      <c r="AP69" s="858">
        <v>3469</v>
      </c>
      <c r="AQ69" s="858"/>
      <c r="AR69" s="858"/>
      <c r="AS69" s="858"/>
      <c r="AT69" s="858"/>
      <c r="AU69" s="858">
        <v>17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56</v>
      </c>
      <c r="R70" s="858"/>
      <c r="S70" s="858"/>
      <c r="T70" s="858"/>
      <c r="U70" s="858"/>
      <c r="V70" s="858">
        <v>54</v>
      </c>
      <c r="W70" s="858"/>
      <c r="X70" s="858"/>
      <c r="Y70" s="858"/>
      <c r="Z70" s="858"/>
      <c r="AA70" s="858">
        <v>2</v>
      </c>
      <c r="AB70" s="858"/>
      <c r="AC70" s="858"/>
      <c r="AD70" s="858"/>
      <c r="AE70" s="858"/>
      <c r="AF70" s="858">
        <v>2</v>
      </c>
      <c r="AG70" s="858"/>
      <c r="AH70" s="858"/>
      <c r="AI70" s="858"/>
      <c r="AJ70" s="858"/>
      <c r="AK70" s="858" t="s">
        <v>601</v>
      </c>
      <c r="AL70" s="858"/>
      <c r="AM70" s="858"/>
      <c r="AN70" s="858"/>
      <c r="AO70" s="858"/>
      <c r="AP70" s="858">
        <v>50</v>
      </c>
      <c r="AQ70" s="858"/>
      <c r="AR70" s="858"/>
      <c r="AS70" s="858"/>
      <c r="AT70" s="858"/>
      <c r="AU70" s="858">
        <v>17</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613</v>
      </c>
      <c r="R71" s="858"/>
      <c r="S71" s="858"/>
      <c r="T71" s="858"/>
      <c r="U71" s="858"/>
      <c r="V71" s="858">
        <v>565</v>
      </c>
      <c r="W71" s="858"/>
      <c r="X71" s="858"/>
      <c r="Y71" s="858"/>
      <c r="Z71" s="858"/>
      <c r="AA71" s="858">
        <v>48</v>
      </c>
      <c r="AB71" s="858"/>
      <c r="AC71" s="858"/>
      <c r="AD71" s="858"/>
      <c r="AE71" s="858"/>
      <c r="AF71" s="858">
        <v>48</v>
      </c>
      <c r="AG71" s="858"/>
      <c r="AH71" s="858"/>
      <c r="AI71" s="858"/>
      <c r="AJ71" s="858"/>
      <c r="AK71" s="858" t="s">
        <v>602</v>
      </c>
      <c r="AL71" s="858"/>
      <c r="AM71" s="858"/>
      <c r="AN71" s="858"/>
      <c r="AO71" s="858"/>
      <c r="AP71" s="858">
        <v>164</v>
      </c>
      <c r="AQ71" s="858"/>
      <c r="AR71" s="858"/>
      <c r="AS71" s="858"/>
      <c r="AT71" s="858"/>
      <c r="AU71" s="858">
        <v>53</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61</v>
      </c>
      <c r="R72" s="858"/>
      <c r="S72" s="858"/>
      <c r="T72" s="858"/>
      <c r="U72" s="858"/>
      <c r="V72" s="858">
        <v>57</v>
      </c>
      <c r="W72" s="858"/>
      <c r="X72" s="858"/>
      <c r="Y72" s="858"/>
      <c r="Z72" s="858"/>
      <c r="AA72" s="858">
        <v>4</v>
      </c>
      <c r="AB72" s="858"/>
      <c r="AC72" s="858"/>
      <c r="AD72" s="858"/>
      <c r="AE72" s="858"/>
      <c r="AF72" s="858">
        <v>4</v>
      </c>
      <c r="AG72" s="858"/>
      <c r="AH72" s="858"/>
      <c r="AI72" s="858"/>
      <c r="AJ72" s="858"/>
      <c r="AK72" s="858" t="s">
        <v>603</v>
      </c>
      <c r="AL72" s="858"/>
      <c r="AM72" s="858"/>
      <c r="AN72" s="858"/>
      <c r="AO72" s="858"/>
      <c r="AP72" s="858" t="s">
        <v>584</v>
      </c>
      <c r="AQ72" s="858"/>
      <c r="AR72" s="858"/>
      <c r="AS72" s="858"/>
      <c r="AT72" s="858"/>
      <c r="AU72" s="858" t="s">
        <v>584</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196</v>
      </c>
      <c r="R73" s="858"/>
      <c r="S73" s="858"/>
      <c r="T73" s="858"/>
      <c r="U73" s="858"/>
      <c r="V73" s="858">
        <v>194</v>
      </c>
      <c r="W73" s="858"/>
      <c r="X73" s="858"/>
      <c r="Y73" s="858"/>
      <c r="Z73" s="858"/>
      <c r="AA73" s="858">
        <v>2</v>
      </c>
      <c r="AB73" s="858"/>
      <c r="AC73" s="858"/>
      <c r="AD73" s="858"/>
      <c r="AE73" s="858"/>
      <c r="AF73" s="858">
        <v>2</v>
      </c>
      <c r="AG73" s="858"/>
      <c r="AH73" s="858"/>
      <c r="AI73" s="858"/>
      <c r="AJ73" s="858"/>
      <c r="AK73" s="858" t="s">
        <v>604</v>
      </c>
      <c r="AL73" s="858"/>
      <c r="AM73" s="858"/>
      <c r="AN73" s="858"/>
      <c r="AO73" s="858"/>
      <c r="AP73" s="858">
        <v>1</v>
      </c>
      <c r="AQ73" s="858"/>
      <c r="AR73" s="858"/>
      <c r="AS73" s="858"/>
      <c r="AT73" s="858"/>
      <c r="AU73" s="858">
        <v>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808</v>
      </c>
      <c r="R74" s="858"/>
      <c r="S74" s="858"/>
      <c r="T74" s="858"/>
      <c r="U74" s="858"/>
      <c r="V74" s="858">
        <v>739</v>
      </c>
      <c r="W74" s="858"/>
      <c r="X74" s="858"/>
      <c r="Y74" s="858"/>
      <c r="Z74" s="858"/>
      <c r="AA74" s="858">
        <v>69</v>
      </c>
      <c r="AB74" s="858"/>
      <c r="AC74" s="858"/>
      <c r="AD74" s="858"/>
      <c r="AE74" s="858"/>
      <c r="AF74" s="858">
        <v>69</v>
      </c>
      <c r="AG74" s="858"/>
      <c r="AH74" s="858"/>
      <c r="AI74" s="858"/>
      <c r="AJ74" s="858"/>
      <c r="AK74" s="858">
        <v>267</v>
      </c>
      <c r="AL74" s="858"/>
      <c r="AM74" s="858"/>
      <c r="AN74" s="858"/>
      <c r="AO74" s="858"/>
      <c r="AP74" s="858" t="s">
        <v>584</v>
      </c>
      <c r="AQ74" s="858"/>
      <c r="AR74" s="858"/>
      <c r="AS74" s="858"/>
      <c r="AT74" s="858"/>
      <c r="AU74" s="858" t="s">
        <v>584</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594</v>
      </c>
      <c r="C75" s="902"/>
      <c r="D75" s="902"/>
      <c r="E75" s="902"/>
      <c r="F75" s="902"/>
      <c r="G75" s="902"/>
      <c r="H75" s="902"/>
      <c r="I75" s="902"/>
      <c r="J75" s="902"/>
      <c r="K75" s="902"/>
      <c r="L75" s="902"/>
      <c r="M75" s="902"/>
      <c r="N75" s="902"/>
      <c r="O75" s="902"/>
      <c r="P75" s="903"/>
      <c r="Q75" s="905">
        <v>6241</v>
      </c>
      <c r="R75" s="906"/>
      <c r="S75" s="906"/>
      <c r="T75" s="906"/>
      <c r="U75" s="862"/>
      <c r="V75" s="907">
        <v>5806</v>
      </c>
      <c r="W75" s="906"/>
      <c r="X75" s="906"/>
      <c r="Y75" s="906"/>
      <c r="Z75" s="862"/>
      <c r="AA75" s="907">
        <v>435</v>
      </c>
      <c r="AB75" s="906"/>
      <c r="AC75" s="906"/>
      <c r="AD75" s="906"/>
      <c r="AE75" s="862"/>
      <c r="AF75" s="907">
        <v>435</v>
      </c>
      <c r="AG75" s="906"/>
      <c r="AH75" s="906"/>
      <c r="AI75" s="906"/>
      <c r="AJ75" s="862"/>
      <c r="AK75" s="907" t="s">
        <v>603</v>
      </c>
      <c r="AL75" s="906"/>
      <c r="AM75" s="906"/>
      <c r="AN75" s="906"/>
      <c r="AO75" s="862"/>
      <c r="AP75" s="858" t="s">
        <v>584</v>
      </c>
      <c r="AQ75" s="858"/>
      <c r="AR75" s="858"/>
      <c r="AS75" s="858"/>
      <c r="AT75" s="858"/>
      <c r="AU75" s="858" t="s">
        <v>584</v>
      </c>
      <c r="AV75" s="858"/>
      <c r="AW75" s="858"/>
      <c r="AX75" s="858"/>
      <c r="AY75" s="858"/>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595</v>
      </c>
      <c r="C76" s="902"/>
      <c r="D76" s="902"/>
      <c r="E76" s="902"/>
      <c r="F76" s="902"/>
      <c r="G76" s="902"/>
      <c r="H76" s="902"/>
      <c r="I76" s="902"/>
      <c r="J76" s="902"/>
      <c r="K76" s="902"/>
      <c r="L76" s="902"/>
      <c r="M76" s="902"/>
      <c r="N76" s="902"/>
      <c r="O76" s="902"/>
      <c r="P76" s="903"/>
      <c r="Q76" s="905">
        <v>1598</v>
      </c>
      <c r="R76" s="906"/>
      <c r="S76" s="906"/>
      <c r="T76" s="906"/>
      <c r="U76" s="862"/>
      <c r="V76" s="907">
        <v>1591</v>
      </c>
      <c r="W76" s="906"/>
      <c r="X76" s="906"/>
      <c r="Y76" s="906"/>
      <c r="Z76" s="862"/>
      <c r="AA76" s="907">
        <v>7</v>
      </c>
      <c r="AB76" s="906"/>
      <c r="AC76" s="906"/>
      <c r="AD76" s="906"/>
      <c r="AE76" s="862"/>
      <c r="AF76" s="907">
        <v>7</v>
      </c>
      <c r="AG76" s="906"/>
      <c r="AH76" s="906"/>
      <c r="AI76" s="906"/>
      <c r="AJ76" s="862"/>
      <c r="AK76" s="907">
        <v>42</v>
      </c>
      <c r="AL76" s="906"/>
      <c r="AM76" s="906"/>
      <c r="AN76" s="906"/>
      <c r="AO76" s="862"/>
      <c r="AP76" s="858" t="s">
        <v>584</v>
      </c>
      <c r="AQ76" s="858"/>
      <c r="AR76" s="858"/>
      <c r="AS76" s="858"/>
      <c r="AT76" s="858"/>
      <c r="AU76" s="858" t="s">
        <v>584</v>
      </c>
      <c r="AV76" s="858"/>
      <c r="AW76" s="858"/>
      <c r="AX76" s="858"/>
      <c r="AY76" s="858"/>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596</v>
      </c>
      <c r="C77" s="902"/>
      <c r="D77" s="902"/>
      <c r="E77" s="902"/>
      <c r="F77" s="902"/>
      <c r="G77" s="902"/>
      <c r="H77" s="902"/>
      <c r="I77" s="902"/>
      <c r="J77" s="902"/>
      <c r="K77" s="902"/>
      <c r="L77" s="902"/>
      <c r="M77" s="902"/>
      <c r="N77" s="902"/>
      <c r="O77" s="902"/>
      <c r="P77" s="903"/>
      <c r="Q77" s="905">
        <v>8</v>
      </c>
      <c r="R77" s="906"/>
      <c r="S77" s="906"/>
      <c r="T77" s="906"/>
      <c r="U77" s="862"/>
      <c r="V77" s="907">
        <v>7</v>
      </c>
      <c r="W77" s="906"/>
      <c r="X77" s="906"/>
      <c r="Y77" s="906"/>
      <c r="Z77" s="862"/>
      <c r="AA77" s="907">
        <v>1</v>
      </c>
      <c r="AB77" s="906"/>
      <c r="AC77" s="906"/>
      <c r="AD77" s="906"/>
      <c r="AE77" s="862"/>
      <c r="AF77" s="907">
        <v>1</v>
      </c>
      <c r="AG77" s="906"/>
      <c r="AH77" s="906"/>
      <c r="AI77" s="906"/>
      <c r="AJ77" s="862"/>
      <c r="AK77" s="907">
        <v>5</v>
      </c>
      <c r="AL77" s="906"/>
      <c r="AM77" s="906"/>
      <c r="AN77" s="906"/>
      <c r="AO77" s="862"/>
      <c r="AP77" s="858" t="s">
        <v>584</v>
      </c>
      <c r="AQ77" s="858"/>
      <c r="AR77" s="858"/>
      <c r="AS77" s="858"/>
      <c r="AT77" s="858"/>
      <c r="AU77" s="858" t="s">
        <v>584</v>
      </c>
      <c r="AV77" s="858"/>
      <c r="AW77" s="858"/>
      <c r="AX77" s="858"/>
      <c r="AY77" s="858"/>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597</v>
      </c>
      <c r="C78" s="902"/>
      <c r="D78" s="902"/>
      <c r="E78" s="902"/>
      <c r="F78" s="902"/>
      <c r="G78" s="902"/>
      <c r="H78" s="902"/>
      <c r="I78" s="902"/>
      <c r="J78" s="902"/>
      <c r="K78" s="902"/>
      <c r="L78" s="902"/>
      <c r="M78" s="902"/>
      <c r="N78" s="902"/>
      <c r="O78" s="902"/>
      <c r="P78" s="903"/>
      <c r="Q78" s="904">
        <v>18</v>
      </c>
      <c r="R78" s="858"/>
      <c r="S78" s="858"/>
      <c r="T78" s="858"/>
      <c r="U78" s="858"/>
      <c r="V78" s="858">
        <v>16</v>
      </c>
      <c r="W78" s="858"/>
      <c r="X78" s="858"/>
      <c r="Y78" s="858"/>
      <c r="Z78" s="858"/>
      <c r="AA78" s="858">
        <v>2</v>
      </c>
      <c r="AB78" s="858"/>
      <c r="AC78" s="858"/>
      <c r="AD78" s="858"/>
      <c r="AE78" s="858"/>
      <c r="AF78" s="858">
        <v>2</v>
      </c>
      <c r="AG78" s="858"/>
      <c r="AH78" s="858"/>
      <c r="AI78" s="858"/>
      <c r="AJ78" s="858"/>
      <c r="AK78" s="858">
        <v>5</v>
      </c>
      <c r="AL78" s="858"/>
      <c r="AM78" s="858"/>
      <c r="AN78" s="858"/>
      <c r="AO78" s="858"/>
      <c r="AP78" s="858" t="s">
        <v>584</v>
      </c>
      <c r="AQ78" s="858"/>
      <c r="AR78" s="858"/>
      <c r="AS78" s="858"/>
      <c r="AT78" s="858"/>
      <c r="AU78" s="858" t="s">
        <v>584</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598</v>
      </c>
      <c r="C79" s="902"/>
      <c r="D79" s="902"/>
      <c r="E79" s="902"/>
      <c r="F79" s="902"/>
      <c r="G79" s="902"/>
      <c r="H79" s="902"/>
      <c r="I79" s="902"/>
      <c r="J79" s="902"/>
      <c r="K79" s="902"/>
      <c r="L79" s="902"/>
      <c r="M79" s="902"/>
      <c r="N79" s="902"/>
      <c r="O79" s="902"/>
      <c r="P79" s="903"/>
      <c r="Q79" s="904">
        <v>1005</v>
      </c>
      <c r="R79" s="858"/>
      <c r="S79" s="858"/>
      <c r="T79" s="858"/>
      <c r="U79" s="858"/>
      <c r="V79" s="858">
        <v>973</v>
      </c>
      <c r="W79" s="858"/>
      <c r="X79" s="858"/>
      <c r="Y79" s="858"/>
      <c r="Z79" s="858"/>
      <c r="AA79" s="858">
        <v>32</v>
      </c>
      <c r="AB79" s="858"/>
      <c r="AC79" s="858"/>
      <c r="AD79" s="858"/>
      <c r="AE79" s="858"/>
      <c r="AF79" s="858">
        <v>32</v>
      </c>
      <c r="AG79" s="858"/>
      <c r="AH79" s="858"/>
      <c r="AI79" s="858"/>
      <c r="AJ79" s="858"/>
      <c r="AK79" s="858">
        <v>440</v>
      </c>
      <c r="AL79" s="858"/>
      <c r="AM79" s="858"/>
      <c r="AN79" s="858"/>
      <c r="AO79" s="858"/>
      <c r="AP79" s="858" t="s">
        <v>584</v>
      </c>
      <c r="AQ79" s="858"/>
      <c r="AR79" s="858"/>
      <c r="AS79" s="858"/>
      <c r="AT79" s="858"/>
      <c r="AU79" s="858" t="s">
        <v>584</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599</v>
      </c>
      <c r="C80" s="902"/>
      <c r="D80" s="902"/>
      <c r="E80" s="902"/>
      <c r="F80" s="902"/>
      <c r="G80" s="902"/>
      <c r="H80" s="902"/>
      <c r="I80" s="902"/>
      <c r="J80" s="902"/>
      <c r="K80" s="902"/>
      <c r="L80" s="902"/>
      <c r="M80" s="902"/>
      <c r="N80" s="902"/>
      <c r="O80" s="902"/>
      <c r="P80" s="903"/>
      <c r="Q80" s="904">
        <v>1041</v>
      </c>
      <c r="R80" s="858"/>
      <c r="S80" s="858"/>
      <c r="T80" s="858"/>
      <c r="U80" s="858"/>
      <c r="V80" s="858">
        <v>976</v>
      </c>
      <c r="W80" s="858"/>
      <c r="X80" s="858"/>
      <c r="Y80" s="858"/>
      <c r="Z80" s="858"/>
      <c r="AA80" s="858">
        <v>66</v>
      </c>
      <c r="AB80" s="858"/>
      <c r="AC80" s="858"/>
      <c r="AD80" s="858"/>
      <c r="AE80" s="858"/>
      <c r="AF80" s="858">
        <v>66</v>
      </c>
      <c r="AG80" s="858"/>
      <c r="AH80" s="858"/>
      <c r="AI80" s="858"/>
      <c r="AJ80" s="858"/>
      <c r="AK80" s="858" t="s">
        <v>604</v>
      </c>
      <c r="AL80" s="858"/>
      <c r="AM80" s="858"/>
      <c r="AN80" s="858"/>
      <c r="AO80" s="858"/>
      <c r="AP80" s="858" t="s">
        <v>584</v>
      </c>
      <c r="AQ80" s="858"/>
      <c r="AR80" s="858"/>
      <c r="AS80" s="858"/>
      <c r="AT80" s="858"/>
      <c r="AU80" s="858" t="s">
        <v>584</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600</v>
      </c>
      <c r="C81" s="902"/>
      <c r="D81" s="902"/>
      <c r="E81" s="902"/>
      <c r="F81" s="902"/>
      <c r="G81" s="902"/>
      <c r="H81" s="902"/>
      <c r="I81" s="902"/>
      <c r="J81" s="902"/>
      <c r="K81" s="902"/>
      <c r="L81" s="902"/>
      <c r="M81" s="902"/>
      <c r="N81" s="902"/>
      <c r="O81" s="902"/>
      <c r="P81" s="903"/>
      <c r="Q81" s="904">
        <v>278970</v>
      </c>
      <c r="R81" s="858"/>
      <c r="S81" s="858"/>
      <c r="T81" s="858"/>
      <c r="U81" s="858"/>
      <c r="V81" s="858">
        <v>271869</v>
      </c>
      <c r="W81" s="858"/>
      <c r="X81" s="858"/>
      <c r="Y81" s="858"/>
      <c r="Z81" s="858"/>
      <c r="AA81" s="858">
        <v>7101</v>
      </c>
      <c r="AB81" s="858"/>
      <c r="AC81" s="858"/>
      <c r="AD81" s="858"/>
      <c r="AE81" s="858"/>
      <c r="AF81" s="858">
        <v>7101</v>
      </c>
      <c r="AG81" s="858"/>
      <c r="AH81" s="858"/>
      <c r="AI81" s="858"/>
      <c r="AJ81" s="858"/>
      <c r="AK81" s="858">
        <v>892</v>
      </c>
      <c r="AL81" s="858"/>
      <c r="AM81" s="858"/>
      <c r="AN81" s="858"/>
      <c r="AO81" s="858"/>
      <c r="AP81" s="858" t="s">
        <v>584</v>
      </c>
      <c r="AQ81" s="858"/>
      <c r="AR81" s="858"/>
      <c r="AS81" s="858"/>
      <c r="AT81" s="858"/>
      <c r="AU81" s="858" t="s">
        <v>584</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9245</v>
      </c>
      <c r="AG88" s="872"/>
      <c r="AH88" s="872"/>
      <c r="AI88" s="872"/>
      <c r="AJ88" s="872"/>
      <c r="AK88" s="869"/>
      <c r="AL88" s="869"/>
      <c r="AM88" s="869"/>
      <c r="AN88" s="869"/>
      <c r="AO88" s="869"/>
      <c r="AP88" s="872">
        <v>4445</v>
      </c>
      <c r="AQ88" s="872"/>
      <c r="AR88" s="872"/>
      <c r="AS88" s="872"/>
      <c r="AT88" s="872"/>
      <c r="AU88" s="872">
        <v>722</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80</v>
      </c>
      <c r="CS102" s="880"/>
      <c r="CT102" s="880"/>
      <c r="CU102" s="880"/>
      <c r="CV102" s="919"/>
      <c r="CW102" s="918">
        <v>127</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309</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309</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309</v>
      </c>
      <c r="DR109" s="921"/>
      <c r="DS109" s="921"/>
      <c r="DT109" s="921"/>
      <c r="DU109" s="922"/>
      <c r="DV109" s="920" t="s">
        <v>435</v>
      </c>
      <c r="DW109" s="921"/>
      <c r="DX109" s="921"/>
      <c r="DY109" s="921"/>
      <c r="DZ109" s="923"/>
    </row>
    <row r="110" spans="1:131" s="233"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4352385</v>
      </c>
      <c r="AB110" s="928"/>
      <c r="AC110" s="928"/>
      <c r="AD110" s="928"/>
      <c r="AE110" s="929"/>
      <c r="AF110" s="930">
        <v>4409788</v>
      </c>
      <c r="AG110" s="928"/>
      <c r="AH110" s="928"/>
      <c r="AI110" s="928"/>
      <c r="AJ110" s="929"/>
      <c r="AK110" s="930">
        <v>4538129</v>
      </c>
      <c r="AL110" s="928"/>
      <c r="AM110" s="928"/>
      <c r="AN110" s="928"/>
      <c r="AO110" s="929"/>
      <c r="AP110" s="931">
        <v>26.1</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48186129</v>
      </c>
      <c r="BR110" s="959"/>
      <c r="BS110" s="959"/>
      <c r="BT110" s="959"/>
      <c r="BU110" s="959"/>
      <c r="BV110" s="959">
        <v>46568675</v>
      </c>
      <c r="BW110" s="959"/>
      <c r="BX110" s="959"/>
      <c r="BY110" s="959"/>
      <c r="BZ110" s="959"/>
      <c r="CA110" s="959">
        <v>44974806</v>
      </c>
      <c r="CB110" s="959"/>
      <c r="CC110" s="959"/>
      <c r="CD110" s="959"/>
      <c r="CE110" s="959"/>
      <c r="CF110" s="972">
        <v>258.8</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442</v>
      </c>
      <c r="DM110" s="959"/>
      <c r="DN110" s="959"/>
      <c r="DO110" s="959"/>
      <c r="DP110" s="959"/>
      <c r="DQ110" s="959" t="s">
        <v>442</v>
      </c>
      <c r="DR110" s="959"/>
      <c r="DS110" s="959"/>
      <c r="DT110" s="959"/>
      <c r="DU110" s="959"/>
      <c r="DV110" s="960" t="s">
        <v>129</v>
      </c>
      <c r="DW110" s="960"/>
      <c r="DX110" s="960"/>
      <c r="DY110" s="960"/>
      <c r="DZ110" s="961"/>
    </row>
    <row r="111" spans="1:131" s="233"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445</v>
      </c>
      <c r="AG111" s="966"/>
      <c r="AH111" s="966"/>
      <c r="AI111" s="966"/>
      <c r="AJ111" s="967"/>
      <c r="AK111" s="968" t="s">
        <v>446</v>
      </c>
      <c r="AL111" s="966"/>
      <c r="AM111" s="966"/>
      <c r="AN111" s="966"/>
      <c r="AO111" s="967"/>
      <c r="AP111" s="969" t="s">
        <v>447</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v>663423</v>
      </c>
      <c r="BR111" s="954"/>
      <c r="BS111" s="954"/>
      <c r="BT111" s="954"/>
      <c r="BU111" s="954"/>
      <c r="BV111" s="954">
        <v>609028</v>
      </c>
      <c r="BW111" s="954"/>
      <c r="BX111" s="954"/>
      <c r="BY111" s="954"/>
      <c r="BZ111" s="954"/>
      <c r="CA111" s="954">
        <v>537627</v>
      </c>
      <c r="CB111" s="954"/>
      <c r="CC111" s="954"/>
      <c r="CD111" s="954"/>
      <c r="CE111" s="954"/>
      <c r="CF111" s="948">
        <v>3.1</v>
      </c>
      <c r="CG111" s="949"/>
      <c r="CH111" s="949"/>
      <c r="CI111" s="949"/>
      <c r="CJ111" s="949"/>
      <c r="CK111" s="976"/>
      <c r="CL111" s="977"/>
      <c r="CM111" s="950" t="s">
        <v>449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446</v>
      </c>
      <c r="DH111" s="954"/>
      <c r="DI111" s="954"/>
      <c r="DJ111" s="954"/>
      <c r="DK111" s="954"/>
      <c r="DL111" s="954" t="s">
        <v>446</v>
      </c>
      <c r="DM111" s="954"/>
      <c r="DN111" s="954"/>
      <c r="DO111" s="954"/>
      <c r="DP111" s="954"/>
      <c r="DQ111" s="954" t="s">
        <v>447</v>
      </c>
      <c r="DR111" s="954"/>
      <c r="DS111" s="954"/>
      <c r="DT111" s="954"/>
      <c r="DU111" s="954"/>
      <c r="DV111" s="955" t="s">
        <v>447</v>
      </c>
      <c r="DW111" s="955"/>
      <c r="DX111" s="955"/>
      <c r="DY111" s="955"/>
      <c r="DZ111" s="956"/>
    </row>
    <row r="112" spans="1:131" s="233"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442</v>
      </c>
      <c r="AG112" s="987"/>
      <c r="AH112" s="987"/>
      <c r="AI112" s="987"/>
      <c r="AJ112" s="988"/>
      <c r="AK112" s="989" t="s">
        <v>129</v>
      </c>
      <c r="AL112" s="987"/>
      <c r="AM112" s="987"/>
      <c r="AN112" s="987"/>
      <c r="AO112" s="988"/>
      <c r="AP112" s="990" t="s">
        <v>452</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16525104</v>
      </c>
      <c r="BR112" s="954"/>
      <c r="BS112" s="954"/>
      <c r="BT112" s="954"/>
      <c r="BU112" s="954"/>
      <c r="BV112" s="954">
        <v>16133347</v>
      </c>
      <c r="BW112" s="954"/>
      <c r="BX112" s="954"/>
      <c r="BY112" s="954"/>
      <c r="BZ112" s="954"/>
      <c r="CA112" s="954">
        <v>16059956</v>
      </c>
      <c r="CB112" s="954"/>
      <c r="CC112" s="954"/>
      <c r="CD112" s="954"/>
      <c r="CE112" s="954"/>
      <c r="CF112" s="948">
        <v>92.4</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379721</v>
      </c>
      <c r="DH112" s="954"/>
      <c r="DI112" s="954"/>
      <c r="DJ112" s="954"/>
      <c r="DK112" s="954"/>
      <c r="DL112" s="954">
        <v>373665</v>
      </c>
      <c r="DM112" s="954"/>
      <c r="DN112" s="954"/>
      <c r="DO112" s="954"/>
      <c r="DP112" s="954"/>
      <c r="DQ112" s="954">
        <v>348754</v>
      </c>
      <c r="DR112" s="954"/>
      <c r="DS112" s="954"/>
      <c r="DT112" s="954"/>
      <c r="DU112" s="954"/>
      <c r="DV112" s="955">
        <v>2</v>
      </c>
      <c r="DW112" s="955"/>
      <c r="DX112" s="955"/>
      <c r="DY112" s="955"/>
      <c r="DZ112" s="956"/>
    </row>
    <row r="113" spans="1:130" s="233"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1256307</v>
      </c>
      <c r="AB113" s="966"/>
      <c r="AC113" s="966"/>
      <c r="AD113" s="966"/>
      <c r="AE113" s="967"/>
      <c r="AF113" s="968">
        <v>1210043</v>
      </c>
      <c r="AG113" s="966"/>
      <c r="AH113" s="966"/>
      <c r="AI113" s="966"/>
      <c r="AJ113" s="967"/>
      <c r="AK113" s="968">
        <v>1219635</v>
      </c>
      <c r="AL113" s="966"/>
      <c r="AM113" s="966"/>
      <c r="AN113" s="966"/>
      <c r="AO113" s="967"/>
      <c r="AP113" s="969">
        <v>7</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1103384</v>
      </c>
      <c r="BR113" s="954"/>
      <c r="BS113" s="954"/>
      <c r="BT113" s="954"/>
      <c r="BU113" s="954"/>
      <c r="BV113" s="954">
        <v>934245</v>
      </c>
      <c r="BW113" s="954"/>
      <c r="BX113" s="954"/>
      <c r="BY113" s="954"/>
      <c r="BZ113" s="954"/>
      <c r="CA113" s="954">
        <v>723244</v>
      </c>
      <c r="CB113" s="954"/>
      <c r="CC113" s="954"/>
      <c r="CD113" s="954"/>
      <c r="CE113" s="954"/>
      <c r="CF113" s="948">
        <v>4.2</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445</v>
      </c>
      <c r="DH113" s="987"/>
      <c r="DI113" s="987"/>
      <c r="DJ113" s="987"/>
      <c r="DK113" s="988"/>
      <c r="DL113" s="989" t="s">
        <v>447</v>
      </c>
      <c r="DM113" s="987"/>
      <c r="DN113" s="987"/>
      <c r="DO113" s="987"/>
      <c r="DP113" s="988"/>
      <c r="DQ113" s="989" t="s">
        <v>129</v>
      </c>
      <c r="DR113" s="987"/>
      <c r="DS113" s="987"/>
      <c r="DT113" s="987"/>
      <c r="DU113" s="988"/>
      <c r="DV113" s="990" t="s">
        <v>129</v>
      </c>
      <c r="DW113" s="991"/>
      <c r="DX113" s="991"/>
      <c r="DY113" s="991"/>
      <c r="DZ113" s="992"/>
    </row>
    <row r="114" spans="1:130" s="233" customFormat="1" ht="26.2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265809</v>
      </c>
      <c r="AB114" s="987"/>
      <c r="AC114" s="987"/>
      <c r="AD114" s="987"/>
      <c r="AE114" s="988"/>
      <c r="AF114" s="989">
        <v>283595</v>
      </c>
      <c r="AG114" s="987"/>
      <c r="AH114" s="987"/>
      <c r="AI114" s="987"/>
      <c r="AJ114" s="988"/>
      <c r="AK114" s="989">
        <v>298718</v>
      </c>
      <c r="AL114" s="987"/>
      <c r="AM114" s="987"/>
      <c r="AN114" s="987"/>
      <c r="AO114" s="988"/>
      <c r="AP114" s="990">
        <v>1.7</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5167055</v>
      </c>
      <c r="BR114" s="954"/>
      <c r="BS114" s="954"/>
      <c r="BT114" s="954"/>
      <c r="BU114" s="954"/>
      <c r="BV114" s="954">
        <v>5015822</v>
      </c>
      <c r="BW114" s="954"/>
      <c r="BX114" s="954"/>
      <c r="BY114" s="954"/>
      <c r="BZ114" s="954"/>
      <c r="CA114" s="954">
        <v>4965651</v>
      </c>
      <c r="CB114" s="954"/>
      <c r="CC114" s="954"/>
      <c r="CD114" s="954"/>
      <c r="CE114" s="954"/>
      <c r="CF114" s="948">
        <v>28.6</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445</v>
      </c>
      <c r="DH114" s="987"/>
      <c r="DI114" s="987"/>
      <c r="DJ114" s="987"/>
      <c r="DK114" s="988"/>
      <c r="DL114" s="989" t="s">
        <v>444</v>
      </c>
      <c r="DM114" s="987"/>
      <c r="DN114" s="987"/>
      <c r="DO114" s="987"/>
      <c r="DP114" s="988"/>
      <c r="DQ114" s="989" t="s">
        <v>446</v>
      </c>
      <c r="DR114" s="987"/>
      <c r="DS114" s="987"/>
      <c r="DT114" s="987"/>
      <c r="DU114" s="988"/>
      <c r="DV114" s="990" t="s">
        <v>129</v>
      </c>
      <c r="DW114" s="991"/>
      <c r="DX114" s="991"/>
      <c r="DY114" s="991"/>
      <c r="DZ114" s="992"/>
    </row>
    <row r="115" spans="1:130" s="233"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82798</v>
      </c>
      <c r="AB115" s="966"/>
      <c r="AC115" s="966"/>
      <c r="AD115" s="966"/>
      <c r="AE115" s="967"/>
      <c r="AF115" s="968">
        <v>59879</v>
      </c>
      <c r="AG115" s="966"/>
      <c r="AH115" s="966"/>
      <c r="AI115" s="966"/>
      <c r="AJ115" s="967"/>
      <c r="AK115" s="968">
        <v>76884</v>
      </c>
      <c r="AL115" s="966"/>
      <c r="AM115" s="966"/>
      <c r="AN115" s="966"/>
      <c r="AO115" s="967"/>
      <c r="AP115" s="969">
        <v>0.4</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129</v>
      </c>
      <c r="BR115" s="954"/>
      <c r="BS115" s="954"/>
      <c r="BT115" s="954"/>
      <c r="BU115" s="954"/>
      <c r="BV115" s="954" t="s">
        <v>452</v>
      </c>
      <c r="BW115" s="954"/>
      <c r="BX115" s="954"/>
      <c r="BY115" s="954"/>
      <c r="BZ115" s="954"/>
      <c r="CA115" s="954" t="s">
        <v>445</v>
      </c>
      <c r="CB115" s="954"/>
      <c r="CC115" s="954"/>
      <c r="CD115" s="954"/>
      <c r="CE115" s="954"/>
      <c r="CF115" s="948" t="s">
        <v>129</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445</v>
      </c>
      <c r="DH115" s="987"/>
      <c r="DI115" s="987"/>
      <c r="DJ115" s="987"/>
      <c r="DK115" s="988"/>
      <c r="DL115" s="989" t="s">
        <v>442</v>
      </c>
      <c r="DM115" s="987"/>
      <c r="DN115" s="987"/>
      <c r="DO115" s="987"/>
      <c r="DP115" s="988"/>
      <c r="DQ115" s="989" t="s">
        <v>446</v>
      </c>
      <c r="DR115" s="987"/>
      <c r="DS115" s="987"/>
      <c r="DT115" s="987"/>
      <c r="DU115" s="988"/>
      <c r="DV115" s="990" t="s">
        <v>442</v>
      </c>
      <c r="DW115" s="991"/>
      <c r="DX115" s="991"/>
      <c r="DY115" s="991"/>
      <c r="DZ115" s="992"/>
    </row>
    <row r="116" spans="1:130" s="233"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445</v>
      </c>
      <c r="AB116" s="987"/>
      <c r="AC116" s="987"/>
      <c r="AD116" s="987"/>
      <c r="AE116" s="988"/>
      <c r="AF116" s="989">
        <v>29</v>
      </c>
      <c r="AG116" s="987"/>
      <c r="AH116" s="987"/>
      <c r="AI116" s="987"/>
      <c r="AJ116" s="988"/>
      <c r="AK116" s="989">
        <v>42</v>
      </c>
      <c r="AL116" s="987"/>
      <c r="AM116" s="987"/>
      <c r="AN116" s="987"/>
      <c r="AO116" s="988"/>
      <c r="AP116" s="990">
        <v>0</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442</v>
      </c>
      <c r="BW116" s="954"/>
      <c r="BX116" s="954"/>
      <c r="BY116" s="954"/>
      <c r="BZ116" s="954"/>
      <c r="CA116" s="954" t="s">
        <v>129</v>
      </c>
      <c r="CB116" s="954"/>
      <c r="CC116" s="954"/>
      <c r="CD116" s="954"/>
      <c r="CE116" s="954"/>
      <c r="CF116" s="948" t="s">
        <v>129</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246771</v>
      </c>
      <c r="DH116" s="987"/>
      <c r="DI116" s="987"/>
      <c r="DJ116" s="987"/>
      <c r="DK116" s="988"/>
      <c r="DL116" s="989">
        <v>207154</v>
      </c>
      <c r="DM116" s="987"/>
      <c r="DN116" s="987"/>
      <c r="DO116" s="987"/>
      <c r="DP116" s="988"/>
      <c r="DQ116" s="989">
        <v>169302</v>
      </c>
      <c r="DR116" s="987"/>
      <c r="DS116" s="987"/>
      <c r="DT116" s="987"/>
      <c r="DU116" s="988"/>
      <c r="DV116" s="990">
        <v>1</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5957299</v>
      </c>
      <c r="AB117" s="1007"/>
      <c r="AC117" s="1007"/>
      <c r="AD117" s="1007"/>
      <c r="AE117" s="1008"/>
      <c r="AF117" s="1009">
        <v>5963334</v>
      </c>
      <c r="AG117" s="1007"/>
      <c r="AH117" s="1007"/>
      <c r="AI117" s="1007"/>
      <c r="AJ117" s="1008"/>
      <c r="AK117" s="1009">
        <v>6133408</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445</v>
      </c>
      <c r="BR117" s="954"/>
      <c r="BS117" s="954"/>
      <c r="BT117" s="954"/>
      <c r="BU117" s="954"/>
      <c r="BV117" s="954" t="s">
        <v>452</v>
      </c>
      <c r="BW117" s="954"/>
      <c r="BX117" s="954"/>
      <c r="BY117" s="954"/>
      <c r="BZ117" s="954"/>
      <c r="CA117" s="954" t="s">
        <v>442</v>
      </c>
      <c r="CB117" s="954"/>
      <c r="CC117" s="954"/>
      <c r="CD117" s="954"/>
      <c r="CE117" s="954"/>
      <c r="CF117" s="948" t="s">
        <v>445</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445</v>
      </c>
      <c r="DH117" s="987"/>
      <c r="DI117" s="987"/>
      <c r="DJ117" s="987"/>
      <c r="DK117" s="988"/>
      <c r="DL117" s="989" t="s">
        <v>452</v>
      </c>
      <c r="DM117" s="987"/>
      <c r="DN117" s="987"/>
      <c r="DO117" s="987"/>
      <c r="DP117" s="988"/>
      <c r="DQ117" s="989" t="s">
        <v>442</v>
      </c>
      <c r="DR117" s="987"/>
      <c r="DS117" s="987"/>
      <c r="DT117" s="987"/>
      <c r="DU117" s="988"/>
      <c r="DV117" s="990" t="s">
        <v>445</v>
      </c>
      <c r="DW117" s="991"/>
      <c r="DX117" s="991"/>
      <c r="DY117" s="991"/>
      <c r="DZ117" s="992"/>
    </row>
    <row r="118" spans="1:130" s="233"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309</v>
      </c>
      <c r="AL118" s="921"/>
      <c r="AM118" s="921"/>
      <c r="AN118" s="921"/>
      <c r="AO118" s="922"/>
      <c r="AP118" s="998" t="s">
        <v>435</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445</v>
      </c>
      <c r="BR118" s="1028"/>
      <c r="BS118" s="1028"/>
      <c r="BT118" s="1028"/>
      <c r="BU118" s="1028"/>
      <c r="BV118" s="1028" t="s">
        <v>444</v>
      </c>
      <c r="BW118" s="1028"/>
      <c r="BX118" s="1028"/>
      <c r="BY118" s="1028"/>
      <c r="BZ118" s="1028"/>
      <c r="CA118" s="1028" t="s">
        <v>444</v>
      </c>
      <c r="CB118" s="1028"/>
      <c r="CC118" s="1028"/>
      <c r="CD118" s="1028"/>
      <c r="CE118" s="1028"/>
      <c r="CF118" s="948" t="s">
        <v>445</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444</v>
      </c>
      <c r="DH118" s="987"/>
      <c r="DI118" s="987"/>
      <c r="DJ118" s="987"/>
      <c r="DK118" s="988"/>
      <c r="DL118" s="989" t="s">
        <v>445</v>
      </c>
      <c r="DM118" s="987"/>
      <c r="DN118" s="987"/>
      <c r="DO118" s="987"/>
      <c r="DP118" s="988"/>
      <c r="DQ118" s="989" t="s">
        <v>444</v>
      </c>
      <c r="DR118" s="987"/>
      <c r="DS118" s="987"/>
      <c r="DT118" s="987"/>
      <c r="DU118" s="988"/>
      <c r="DV118" s="990" t="s">
        <v>394</v>
      </c>
      <c r="DW118" s="991"/>
      <c r="DX118" s="991"/>
      <c r="DY118" s="991"/>
      <c r="DZ118" s="992"/>
    </row>
    <row r="119" spans="1:130" s="233"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472</v>
      </c>
      <c r="AB119" s="928"/>
      <c r="AC119" s="928"/>
      <c r="AD119" s="928"/>
      <c r="AE119" s="929"/>
      <c r="AF119" s="930" t="s">
        <v>472</v>
      </c>
      <c r="AG119" s="928"/>
      <c r="AH119" s="928"/>
      <c r="AI119" s="928"/>
      <c r="AJ119" s="929"/>
      <c r="AK119" s="930" t="s">
        <v>394</v>
      </c>
      <c r="AL119" s="928"/>
      <c r="AM119" s="928"/>
      <c r="AN119" s="928"/>
      <c r="AO119" s="929"/>
      <c r="AP119" s="931" t="s">
        <v>445</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473</v>
      </c>
      <c r="BP119" s="1033"/>
      <c r="BQ119" s="1027">
        <v>71645095</v>
      </c>
      <c r="BR119" s="1028"/>
      <c r="BS119" s="1028"/>
      <c r="BT119" s="1028"/>
      <c r="BU119" s="1028"/>
      <c r="BV119" s="1028">
        <v>69261117</v>
      </c>
      <c r="BW119" s="1028"/>
      <c r="BX119" s="1028"/>
      <c r="BY119" s="1028"/>
      <c r="BZ119" s="1028"/>
      <c r="CA119" s="1028">
        <v>67261284</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36931</v>
      </c>
      <c r="DH119" s="1014"/>
      <c r="DI119" s="1014"/>
      <c r="DJ119" s="1014"/>
      <c r="DK119" s="1015"/>
      <c r="DL119" s="1013">
        <v>28209</v>
      </c>
      <c r="DM119" s="1014"/>
      <c r="DN119" s="1014"/>
      <c r="DO119" s="1014"/>
      <c r="DP119" s="1015"/>
      <c r="DQ119" s="1013">
        <v>19571</v>
      </c>
      <c r="DR119" s="1014"/>
      <c r="DS119" s="1014"/>
      <c r="DT119" s="1014"/>
      <c r="DU119" s="1015"/>
      <c r="DV119" s="1016">
        <v>0.1</v>
      </c>
      <c r="DW119" s="1017"/>
      <c r="DX119" s="1017"/>
      <c r="DY119" s="1017"/>
      <c r="DZ119" s="1018"/>
    </row>
    <row r="120" spans="1:130" s="233" customFormat="1" ht="26.25" customHeight="1" x14ac:dyDescent="0.15">
      <c r="A120" s="1085"/>
      <c r="B120" s="977"/>
      <c r="C120" s="950" t="s">
        <v>449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444</v>
      </c>
      <c r="AB120" s="987"/>
      <c r="AC120" s="987"/>
      <c r="AD120" s="987"/>
      <c r="AE120" s="988"/>
      <c r="AF120" s="989" t="s">
        <v>445</v>
      </c>
      <c r="AG120" s="987"/>
      <c r="AH120" s="987"/>
      <c r="AI120" s="987"/>
      <c r="AJ120" s="988"/>
      <c r="AK120" s="989" t="s">
        <v>444</v>
      </c>
      <c r="AL120" s="987"/>
      <c r="AM120" s="987"/>
      <c r="AN120" s="987"/>
      <c r="AO120" s="988"/>
      <c r="AP120" s="990" t="s">
        <v>446</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7215580</v>
      </c>
      <c r="BR120" s="959"/>
      <c r="BS120" s="959"/>
      <c r="BT120" s="959"/>
      <c r="BU120" s="959"/>
      <c r="BV120" s="959">
        <v>8680593</v>
      </c>
      <c r="BW120" s="959"/>
      <c r="BX120" s="959"/>
      <c r="BY120" s="959"/>
      <c r="BZ120" s="959"/>
      <c r="CA120" s="959">
        <v>9827496</v>
      </c>
      <c r="CB120" s="959"/>
      <c r="CC120" s="959"/>
      <c r="CD120" s="959"/>
      <c r="CE120" s="959"/>
      <c r="CF120" s="972">
        <v>56.5</v>
      </c>
      <c r="CG120" s="973"/>
      <c r="CH120" s="973"/>
      <c r="CI120" s="973"/>
      <c r="CJ120" s="973"/>
      <c r="CK120" s="1034" t="s">
        <v>477</v>
      </c>
      <c r="CL120" s="1035"/>
      <c r="CM120" s="1035"/>
      <c r="CN120" s="1035"/>
      <c r="CO120" s="1036"/>
      <c r="CP120" s="1042" t="s">
        <v>411</v>
      </c>
      <c r="CQ120" s="1043"/>
      <c r="CR120" s="1043"/>
      <c r="CS120" s="1043"/>
      <c r="CT120" s="1043"/>
      <c r="CU120" s="1043"/>
      <c r="CV120" s="1043"/>
      <c r="CW120" s="1043"/>
      <c r="CX120" s="1043"/>
      <c r="CY120" s="1043"/>
      <c r="CZ120" s="1043"/>
      <c r="DA120" s="1043"/>
      <c r="DB120" s="1043"/>
      <c r="DC120" s="1043"/>
      <c r="DD120" s="1043"/>
      <c r="DE120" s="1043"/>
      <c r="DF120" s="1044"/>
      <c r="DG120" s="958" t="s">
        <v>445</v>
      </c>
      <c r="DH120" s="959"/>
      <c r="DI120" s="959"/>
      <c r="DJ120" s="959"/>
      <c r="DK120" s="959"/>
      <c r="DL120" s="959">
        <v>16133347</v>
      </c>
      <c r="DM120" s="959"/>
      <c r="DN120" s="959"/>
      <c r="DO120" s="959"/>
      <c r="DP120" s="959"/>
      <c r="DQ120" s="959">
        <v>16059956</v>
      </c>
      <c r="DR120" s="959"/>
      <c r="DS120" s="959"/>
      <c r="DT120" s="959"/>
      <c r="DU120" s="959"/>
      <c r="DV120" s="960">
        <v>92.4</v>
      </c>
      <c r="DW120" s="960"/>
      <c r="DX120" s="960"/>
      <c r="DY120" s="960"/>
      <c r="DZ120" s="961"/>
    </row>
    <row r="121" spans="1:130" s="233"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5320</v>
      </c>
      <c r="AB121" s="987"/>
      <c r="AC121" s="987"/>
      <c r="AD121" s="987"/>
      <c r="AE121" s="988"/>
      <c r="AF121" s="989">
        <v>6056</v>
      </c>
      <c r="AG121" s="987"/>
      <c r="AH121" s="987"/>
      <c r="AI121" s="987"/>
      <c r="AJ121" s="988"/>
      <c r="AK121" s="989">
        <v>24911</v>
      </c>
      <c r="AL121" s="987"/>
      <c r="AM121" s="987"/>
      <c r="AN121" s="987"/>
      <c r="AO121" s="988"/>
      <c r="AP121" s="990">
        <v>0.1</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90732</v>
      </c>
      <c r="BR121" s="954"/>
      <c r="BS121" s="954"/>
      <c r="BT121" s="954"/>
      <c r="BU121" s="954"/>
      <c r="BV121" s="954">
        <v>48818</v>
      </c>
      <c r="BW121" s="954"/>
      <c r="BX121" s="954"/>
      <c r="BY121" s="954"/>
      <c r="BZ121" s="954"/>
      <c r="CA121" s="954">
        <v>40733</v>
      </c>
      <c r="CB121" s="954"/>
      <c r="CC121" s="954"/>
      <c r="CD121" s="954"/>
      <c r="CE121" s="954"/>
      <c r="CF121" s="948">
        <v>0.2</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t="s">
        <v>446</v>
      </c>
      <c r="DH121" s="954"/>
      <c r="DI121" s="954"/>
      <c r="DJ121" s="954"/>
      <c r="DK121" s="954"/>
      <c r="DL121" s="954" t="s">
        <v>444</v>
      </c>
      <c r="DM121" s="954"/>
      <c r="DN121" s="954"/>
      <c r="DO121" s="954"/>
      <c r="DP121" s="954"/>
      <c r="DQ121" s="954" t="s">
        <v>445</v>
      </c>
      <c r="DR121" s="954"/>
      <c r="DS121" s="954"/>
      <c r="DT121" s="954"/>
      <c r="DU121" s="954"/>
      <c r="DV121" s="955" t="s">
        <v>444</v>
      </c>
      <c r="DW121" s="955"/>
      <c r="DX121" s="955"/>
      <c r="DY121" s="955"/>
      <c r="DZ121" s="956"/>
    </row>
    <row r="122" spans="1:130" s="233" customFormat="1" ht="26.25" customHeight="1" x14ac:dyDescent="0.15">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445</v>
      </c>
      <c r="AB122" s="987"/>
      <c r="AC122" s="987"/>
      <c r="AD122" s="987"/>
      <c r="AE122" s="988"/>
      <c r="AF122" s="989" t="s">
        <v>445</v>
      </c>
      <c r="AG122" s="987"/>
      <c r="AH122" s="987"/>
      <c r="AI122" s="987"/>
      <c r="AJ122" s="988"/>
      <c r="AK122" s="989" t="s">
        <v>444</v>
      </c>
      <c r="AL122" s="987"/>
      <c r="AM122" s="987"/>
      <c r="AN122" s="987"/>
      <c r="AO122" s="988"/>
      <c r="AP122" s="990" t="s">
        <v>446</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44109758</v>
      </c>
      <c r="BR122" s="1028"/>
      <c r="BS122" s="1028"/>
      <c r="BT122" s="1028"/>
      <c r="BU122" s="1028"/>
      <c r="BV122" s="1028">
        <v>42155424</v>
      </c>
      <c r="BW122" s="1028"/>
      <c r="BX122" s="1028"/>
      <c r="BY122" s="1028"/>
      <c r="BZ122" s="1028"/>
      <c r="CA122" s="1028">
        <v>40998917</v>
      </c>
      <c r="CB122" s="1028"/>
      <c r="CC122" s="1028"/>
      <c r="CD122" s="1028"/>
      <c r="CE122" s="1028"/>
      <c r="CF122" s="1045">
        <v>235.9</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t="s">
        <v>394</v>
      </c>
      <c r="DH122" s="954"/>
      <c r="DI122" s="954"/>
      <c r="DJ122" s="954"/>
      <c r="DK122" s="954"/>
      <c r="DL122" s="954" t="s">
        <v>444</v>
      </c>
      <c r="DM122" s="954"/>
      <c r="DN122" s="954"/>
      <c r="DO122" s="954"/>
      <c r="DP122" s="954"/>
      <c r="DQ122" s="954" t="s">
        <v>444</v>
      </c>
      <c r="DR122" s="954"/>
      <c r="DS122" s="954"/>
      <c r="DT122" s="954"/>
      <c r="DU122" s="954"/>
      <c r="DV122" s="955" t="s">
        <v>445</v>
      </c>
      <c r="DW122" s="955"/>
      <c r="DX122" s="955"/>
      <c r="DY122" s="955"/>
      <c r="DZ122" s="956"/>
    </row>
    <row r="123" spans="1:130" s="233"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66976</v>
      </c>
      <c r="AB123" s="987"/>
      <c r="AC123" s="987"/>
      <c r="AD123" s="987"/>
      <c r="AE123" s="988"/>
      <c r="AF123" s="989">
        <v>44971</v>
      </c>
      <c r="AG123" s="987"/>
      <c r="AH123" s="987"/>
      <c r="AI123" s="987"/>
      <c r="AJ123" s="988"/>
      <c r="AK123" s="989">
        <v>43122</v>
      </c>
      <c r="AL123" s="987"/>
      <c r="AM123" s="987"/>
      <c r="AN123" s="987"/>
      <c r="AO123" s="988"/>
      <c r="AP123" s="990">
        <v>0.2</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483</v>
      </c>
      <c r="BP123" s="1033"/>
      <c r="BQ123" s="1091">
        <v>51416070</v>
      </c>
      <c r="BR123" s="1092"/>
      <c r="BS123" s="1092"/>
      <c r="BT123" s="1092"/>
      <c r="BU123" s="1092"/>
      <c r="BV123" s="1092">
        <v>50884835</v>
      </c>
      <c r="BW123" s="1092"/>
      <c r="BX123" s="1092"/>
      <c r="BY123" s="1092"/>
      <c r="BZ123" s="1092"/>
      <c r="CA123" s="1092">
        <v>50867146</v>
      </c>
      <c r="CB123" s="1092"/>
      <c r="CC123" s="1092"/>
      <c r="CD123" s="1092"/>
      <c r="CE123" s="1092"/>
      <c r="CF123" s="1029"/>
      <c r="CG123" s="1030"/>
      <c r="CH123" s="1030"/>
      <c r="CI123" s="1030"/>
      <c r="CJ123" s="1031"/>
      <c r="CK123" s="1037"/>
      <c r="CL123" s="1038"/>
      <c r="CM123" s="1038"/>
      <c r="CN123" s="1038"/>
      <c r="CO123" s="1039"/>
      <c r="CP123" s="1047" t="s">
        <v>484</v>
      </c>
      <c r="CQ123" s="1048"/>
      <c r="CR123" s="1048"/>
      <c r="CS123" s="1048"/>
      <c r="CT123" s="1048"/>
      <c r="CU123" s="1048"/>
      <c r="CV123" s="1048"/>
      <c r="CW123" s="1048"/>
      <c r="CX123" s="1048"/>
      <c r="CY123" s="1048"/>
      <c r="CZ123" s="1048"/>
      <c r="DA123" s="1048"/>
      <c r="DB123" s="1048"/>
      <c r="DC123" s="1048"/>
      <c r="DD123" s="1048"/>
      <c r="DE123" s="1048"/>
      <c r="DF123" s="1049"/>
      <c r="DG123" s="986" t="s">
        <v>394</v>
      </c>
      <c r="DH123" s="987"/>
      <c r="DI123" s="987"/>
      <c r="DJ123" s="987"/>
      <c r="DK123" s="988"/>
      <c r="DL123" s="989" t="s">
        <v>445</v>
      </c>
      <c r="DM123" s="987"/>
      <c r="DN123" s="987"/>
      <c r="DO123" s="987"/>
      <c r="DP123" s="988"/>
      <c r="DQ123" s="989" t="s">
        <v>394</v>
      </c>
      <c r="DR123" s="987"/>
      <c r="DS123" s="987"/>
      <c r="DT123" s="987"/>
      <c r="DU123" s="988"/>
      <c r="DV123" s="990" t="s">
        <v>394</v>
      </c>
      <c r="DW123" s="991"/>
      <c r="DX123" s="991"/>
      <c r="DY123" s="991"/>
      <c r="DZ123" s="992"/>
    </row>
    <row r="124" spans="1:130" s="233"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394</v>
      </c>
      <c r="AB124" s="987"/>
      <c r="AC124" s="987"/>
      <c r="AD124" s="987"/>
      <c r="AE124" s="988"/>
      <c r="AF124" s="989" t="s">
        <v>394</v>
      </c>
      <c r="AG124" s="987"/>
      <c r="AH124" s="987"/>
      <c r="AI124" s="987"/>
      <c r="AJ124" s="988"/>
      <c r="AK124" s="989" t="s">
        <v>394</v>
      </c>
      <c r="AL124" s="987"/>
      <c r="AM124" s="987"/>
      <c r="AN124" s="987"/>
      <c r="AO124" s="988"/>
      <c r="AP124" s="990" t="s">
        <v>444</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125</v>
      </c>
      <c r="BR124" s="1055"/>
      <c r="BS124" s="1055"/>
      <c r="BT124" s="1055"/>
      <c r="BU124" s="1055"/>
      <c r="BV124" s="1055">
        <v>109.2</v>
      </c>
      <c r="BW124" s="1055"/>
      <c r="BX124" s="1055"/>
      <c r="BY124" s="1055"/>
      <c r="BZ124" s="1055"/>
      <c r="CA124" s="1055">
        <v>94.3</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v>16525104</v>
      </c>
      <c r="DH124" s="1014"/>
      <c r="DI124" s="1014"/>
      <c r="DJ124" s="1014"/>
      <c r="DK124" s="1015"/>
      <c r="DL124" s="1013" t="s">
        <v>446</v>
      </c>
      <c r="DM124" s="1014"/>
      <c r="DN124" s="1014"/>
      <c r="DO124" s="1014"/>
      <c r="DP124" s="1015"/>
      <c r="DQ124" s="1013" t="s">
        <v>446</v>
      </c>
      <c r="DR124" s="1014"/>
      <c r="DS124" s="1014"/>
      <c r="DT124" s="1014"/>
      <c r="DU124" s="1015"/>
      <c r="DV124" s="1016" t="s">
        <v>444</v>
      </c>
      <c r="DW124" s="1017"/>
      <c r="DX124" s="1017"/>
      <c r="DY124" s="1017"/>
      <c r="DZ124" s="1018"/>
    </row>
    <row r="125" spans="1:130" s="233"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446</v>
      </c>
      <c r="AB125" s="987"/>
      <c r="AC125" s="987"/>
      <c r="AD125" s="987"/>
      <c r="AE125" s="988"/>
      <c r="AF125" s="989" t="s">
        <v>446</v>
      </c>
      <c r="AG125" s="987"/>
      <c r="AH125" s="987"/>
      <c r="AI125" s="987"/>
      <c r="AJ125" s="988"/>
      <c r="AK125" s="989" t="s">
        <v>446</v>
      </c>
      <c r="AL125" s="987"/>
      <c r="AM125" s="987"/>
      <c r="AN125" s="987"/>
      <c r="AO125" s="988"/>
      <c r="AP125" s="990" t="s">
        <v>446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446</v>
      </c>
      <c r="DH125" s="959"/>
      <c r="DI125" s="959"/>
      <c r="DJ125" s="959"/>
      <c r="DK125" s="959"/>
      <c r="DL125" s="959" t="s">
        <v>446</v>
      </c>
      <c r="DM125" s="959"/>
      <c r="DN125" s="959"/>
      <c r="DO125" s="959"/>
      <c r="DP125" s="959"/>
      <c r="DQ125" s="959" t="s">
        <v>446</v>
      </c>
      <c r="DR125" s="959"/>
      <c r="DS125" s="959"/>
      <c r="DT125" s="959"/>
      <c r="DU125" s="959"/>
      <c r="DV125" s="960" t="s">
        <v>446</v>
      </c>
      <c r="DW125" s="960"/>
      <c r="DX125" s="960"/>
      <c r="DY125" s="960"/>
      <c r="DZ125" s="961"/>
    </row>
    <row r="126" spans="1:130" s="233" customFormat="1" ht="26.25" customHeight="1" thickBot="1" x14ac:dyDescent="0.2">
      <c r="A126" s="1085"/>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10502</v>
      </c>
      <c r="AB126" s="987"/>
      <c r="AC126" s="987"/>
      <c r="AD126" s="987"/>
      <c r="AE126" s="988"/>
      <c r="AF126" s="989">
        <v>8852</v>
      </c>
      <c r="AG126" s="987"/>
      <c r="AH126" s="987"/>
      <c r="AI126" s="987"/>
      <c r="AJ126" s="988"/>
      <c r="AK126" s="989">
        <v>8851</v>
      </c>
      <c r="AL126" s="987"/>
      <c r="AM126" s="987"/>
      <c r="AN126" s="987"/>
      <c r="AO126" s="988"/>
      <c r="AP126" s="990">
        <v>0.1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446</v>
      </c>
      <c r="DH126" s="954"/>
      <c r="DI126" s="954"/>
      <c r="DJ126" s="954"/>
      <c r="DK126" s="954"/>
      <c r="DL126" s="954" t="s">
        <v>446</v>
      </c>
      <c r="DM126" s="954"/>
      <c r="DN126" s="954"/>
      <c r="DO126" s="954"/>
      <c r="DP126" s="954"/>
      <c r="DQ126" s="954" t="s">
        <v>446</v>
      </c>
      <c r="DR126" s="954"/>
      <c r="DS126" s="954"/>
      <c r="DT126" s="954"/>
      <c r="DU126" s="954"/>
      <c r="DV126" s="955" t="s">
        <v>444</v>
      </c>
      <c r="DW126" s="955"/>
      <c r="DX126" s="955"/>
      <c r="DY126" s="955"/>
      <c r="DZ126" s="956"/>
    </row>
    <row r="127" spans="1:130" s="233"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446</v>
      </c>
      <c r="AB127" s="987"/>
      <c r="AC127" s="987"/>
      <c r="AD127" s="987"/>
      <c r="AE127" s="988"/>
      <c r="AF127" s="989" t="s">
        <v>446</v>
      </c>
      <c r="AG127" s="987"/>
      <c r="AH127" s="987"/>
      <c r="AI127" s="987"/>
      <c r="AJ127" s="988"/>
      <c r="AK127" s="989" t="s">
        <v>446</v>
      </c>
      <c r="AL127" s="987"/>
      <c r="AM127" s="987"/>
      <c r="AN127" s="987"/>
      <c r="AO127" s="988"/>
      <c r="AP127" s="990" t="s">
        <v>472</v>
      </c>
      <c r="AQ127" s="991"/>
      <c r="AR127" s="991"/>
      <c r="AS127" s="991"/>
      <c r="AT127" s="992"/>
      <c r="AU127" s="235"/>
      <c r="AV127" s="235"/>
      <c r="AW127" s="235"/>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446</v>
      </c>
      <c r="DH127" s="954"/>
      <c r="DI127" s="954"/>
      <c r="DJ127" s="954"/>
      <c r="DK127" s="954"/>
      <c r="DL127" s="954" t="s">
        <v>444</v>
      </c>
      <c r="DM127" s="954"/>
      <c r="DN127" s="954"/>
      <c r="DO127" s="954"/>
      <c r="DP127" s="954"/>
      <c r="DQ127" s="954" t="s">
        <v>444</v>
      </c>
      <c r="DR127" s="954"/>
      <c r="DS127" s="954"/>
      <c r="DT127" s="954"/>
      <c r="DU127" s="954"/>
      <c r="DV127" s="955" t="s">
        <v>444</v>
      </c>
      <c r="DW127" s="955"/>
      <c r="DX127" s="955"/>
      <c r="DY127" s="955"/>
      <c r="DZ127" s="956"/>
    </row>
    <row r="128" spans="1:130" s="233"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23772</v>
      </c>
      <c r="AB128" s="1074"/>
      <c r="AC128" s="1074"/>
      <c r="AD128" s="1074"/>
      <c r="AE128" s="1075"/>
      <c r="AF128" s="1076">
        <v>48109</v>
      </c>
      <c r="AG128" s="1074"/>
      <c r="AH128" s="1074"/>
      <c r="AI128" s="1074"/>
      <c r="AJ128" s="1075"/>
      <c r="AK128" s="1076">
        <v>52469</v>
      </c>
      <c r="AL128" s="1074"/>
      <c r="AM128" s="1074"/>
      <c r="AN128" s="1074"/>
      <c r="AO128" s="1075"/>
      <c r="AP128" s="1077"/>
      <c r="AQ128" s="1078"/>
      <c r="AR128" s="1078"/>
      <c r="AS128" s="1078"/>
      <c r="AT128" s="1079"/>
      <c r="AU128" s="235"/>
      <c r="AV128" s="235"/>
      <c r="AW128" s="235"/>
      <c r="AX128" s="924" t="s">
        <v>498</v>
      </c>
      <c r="AY128" s="925"/>
      <c r="AZ128" s="925"/>
      <c r="BA128" s="925"/>
      <c r="BB128" s="925"/>
      <c r="BC128" s="925"/>
      <c r="BD128" s="925"/>
      <c r="BE128" s="926"/>
      <c r="BF128" s="1080" t="s">
        <v>499</v>
      </c>
      <c r="BG128" s="1081"/>
      <c r="BH128" s="1081"/>
      <c r="BI128" s="1081"/>
      <c r="BJ128" s="1081"/>
      <c r="BK128" s="1081"/>
      <c r="BL128" s="1082"/>
      <c r="BM128" s="1080">
        <v>12.38</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500</v>
      </c>
      <c r="CQ128" s="754"/>
      <c r="CR128" s="754"/>
      <c r="CS128" s="754"/>
      <c r="CT128" s="754"/>
      <c r="CU128" s="754"/>
      <c r="CV128" s="754"/>
      <c r="CW128" s="754"/>
      <c r="CX128" s="754"/>
      <c r="CY128" s="754"/>
      <c r="CZ128" s="754"/>
      <c r="DA128" s="754"/>
      <c r="DB128" s="754"/>
      <c r="DC128" s="754"/>
      <c r="DD128" s="754"/>
      <c r="DE128" s="754"/>
      <c r="DF128" s="1064"/>
      <c r="DG128" s="1065" t="s">
        <v>129</v>
      </c>
      <c r="DH128" s="1066"/>
      <c r="DI128" s="1066"/>
      <c r="DJ128" s="1066"/>
      <c r="DK128" s="1066"/>
      <c r="DL128" s="1066" t="s">
        <v>235</v>
      </c>
      <c r="DM128" s="1066"/>
      <c r="DN128" s="1066"/>
      <c r="DO128" s="1066"/>
      <c r="DP128" s="1066"/>
      <c r="DQ128" s="1066" t="s">
        <v>447</v>
      </c>
      <c r="DR128" s="1066"/>
      <c r="DS128" s="1066"/>
      <c r="DT128" s="1066"/>
      <c r="DU128" s="1066"/>
      <c r="DV128" s="1067" t="s">
        <v>441</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19965409</v>
      </c>
      <c r="AB129" s="987"/>
      <c r="AC129" s="987"/>
      <c r="AD129" s="987"/>
      <c r="AE129" s="988"/>
      <c r="AF129" s="989">
        <v>20633219</v>
      </c>
      <c r="AG129" s="987"/>
      <c r="AH129" s="987"/>
      <c r="AI129" s="987"/>
      <c r="AJ129" s="988"/>
      <c r="AK129" s="989">
        <v>21191553</v>
      </c>
      <c r="AL129" s="987"/>
      <c r="AM129" s="987"/>
      <c r="AN129" s="987"/>
      <c r="AO129" s="988"/>
      <c r="AP129" s="1101"/>
      <c r="AQ129" s="1102"/>
      <c r="AR129" s="1102"/>
      <c r="AS129" s="1102"/>
      <c r="AT129" s="1103"/>
      <c r="AU129" s="236"/>
      <c r="AV129" s="236"/>
      <c r="AW129" s="236"/>
      <c r="AX129" s="1093" t="s">
        <v>502</v>
      </c>
      <c r="AY129" s="951"/>
      <c r="AZ129" s="951"/>
      <c r="BA129" s="951"/>
      <c r="BB129" s="951"/>
      <c r="BC129" s="951"/>
      <c r="BD129" s="951"/>
      <c r="BE129" s="952"/>
      <c r="BF129" s="1094" t="s">
        <v>441</v>
      </c>
      <c r="BG129" s="1095"/>
      <c r="BH129" s="1095"/>
      <c r="BI129" s="1095"/>
      <c r="BJ129" s="1095"/>
      <c r="BK129" s="1095"/>
      <c r="BL129" s="1096"/>
      <c r="BM129" s="1094">
        <v>17.38</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3787983</v>
      </c>
      <c r="AB130" s="987"/>
      <c r="AC130" s="987"/>
      <c r="AD130" s="987"/>
      <c r="AE130" s="988"/>
      <c r="AF130" s="989">
        <v>3814647</v>
      </c>
      <c r="AG130" s="987"/>
      <c r="AH130" s="987"/>
      <c r="AI130" s="987"/>
      <c r="AJ130" s="988"/>
      <c r="AK130" s="989">
        <v>3810960</v>
      </c>
      <c r="AL130" s="987"/>
      <c r="AM130" s="987"/>
      <c r="AN130" s="987"/>
      <c r="AO130" s="988"/>
      <c r="AP130" s="1101"/>
      <c r="AQ130" s="1102"/>
      <c r="AR130" s="1102"/>
      <c r="AS130" s="1102"/>
      <c r="AT130" s="1103"/>
      <c r="AU130" s="236"/>
      <c r="AV130" s="236"/>
      <c r="AW130" s="236"/>
      <c r="AX130" s="1093" t="s">
        <v>505</v>
      </c>
      <c r="AY130" s="951"/>
      <c r="AZ130" s="951"/>
      <c r="BA130" s="951"/>
      <c r="BB130" s="951"/>
      <c r="BC130" s="951"/>
      <c r="BD130" s="951"/>
      <c r="BE130" s="952"/>
      <c r="BF130" s="1129">
        <v>12.9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16177426</v>
      </c>
      <c r="AB131" s="1014"/>
      <c r="AC131" s="1014"/>
      <c r="AD131" s="1014"/>
      <c r="AE131" s="1015"/>
      <c r="AF131" s="1013">
        <v>16818572</v>
      </c>
      <c r="AG131" s="1014"/>
      <c r="AH131" s="1014"/>
      <c r="AI131" s="1014"/>
      <c r="AJ131" s="1015"/>
      <c r="AK131" s="1013">
        <v>17380593</v>
      </c>
      <c r="AL131" s="1014"/>
      <c r="AM131" s="1014"/>
      <c r="AN131" s="1014"/>
      <c r="AO131" s="1015"/>
      <c r="AP131" s="1138"/>
      <c r="AQ131" s="1139"/>
      <c r="AR131" s="1139"/>
      <c r="AS131" s="1139"/>
      <c r="AT131" s="1140"/>
      <c r="AU131" s="236"/>
      <c r="AV131" s="236"/>
      <c r="AW131" s="236"/>
      <c r="AX131" s="1111" t="s">
        <v>507</v>
      </c>
      <c r="AY131" s="754"/>
      <c r="AZ131" s="754"/>
      <c r="BA131" s="754"/>
      <c r="BB131" s="754"/>
      <c r="BC131" s="754"/>
      <c r="BD131" s="754"/>
      <c r="BE131" s="1064"/>
      <c r="BF131" s="1112">
        <v>94.3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13.2625796</v>
      </c>
      <c r="AB132" s="1125"/>
      <c r="AC132" s="1125"/>
      <c r="AD132" s="1125"/>
      <c r="AE132" s="1126"/>
      <c r="AF132" s="1127">
        <v>12.48963348</v>
      </c>
      <c r="AG132" s="1125"/>
      <c r="AH132" s="1125"/>
      <c r="AI132" s="1125"/>
      <c r="AJ132" s="1126"/>
      <c r="AK132" s="1127">
        <v>13.060423200000001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12.6</v>
      </c>
      <c r="AB133" s="1108"/>
      <c r="AC133" s="1108"/>
      <c r="AD133" s="1108"/>
      <c r="AE133" s="1109"/>
      <c r="AF133" s="1107">
        <v>12.7</v>
      </c>
      <c r="AG133" s="1108"/>
      <c r="AH133" s="1108"/>
      <c r="AI133" s="1108"/>
      <c r="AJ133" s="1109"/>
      <c r="AK133" s="1107">
        <v>12.9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zGrlYK1TT0h7Vi3ucVNdq5ZMgqPyfsuvvExQwEsBn4rH9uNH4rMdVvbe9zAQftbcseAgmdb6aCXa71UdtjObw==" saltValue="kW3yHf0g7yXdHP/1JqIG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yxb5ZceqwhwBTjbMmrxrdvRrIxOOY41vV17B6iQRk1iQvPeIZd1/GBI532QgQ2RlfO5IixlxTSWkFDZpTWA==" saltValue="rl7qB9ataDodYs/3uqYE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519</v>
      </c>
      <c r="AL9" s="1145"/>
      <c r="AM9" s="1145"/>
      <c r="AN9" s="1146"/>
      <c r="AO9" s="284">
        <v>5324125</v>
      </c>
      <c r="AP9" s="284">
        <v>68161</v>
      </c>
      <c r="AQ9" s="285">
        <v>72345</v>
      </c>
      <c r="AR9" s="286">
        <v>-5.8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520</v>
      </c>
      <c r="AL10" s="1145"/>
      <c r="AM10" s="1145"/>
      <c r="AN10" s="1146"/>
      <c r="AO10" s="287">
        <v>1304832</v>
      </c>
      <c r="AP10" s="287">
        <v>16705</v>
      </c>
      <c r="AQ10" s="288">
        <v>6087</v>
      </c>
      <c r="AR10" s="289">
        <v>174.4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521</v>
      </c>
      <c r="AL11" s="1145"/>
      <c r="AM11" s="1145"/>
      <c r="AN11" s="1146"/>
      <c r="AO11" s="287">
        <v>345</v>
      </c>
      <c r="AP11" s="287">
        <v>4</v>
      </c>
      <c r="AQ11" s="288">
        <v>1128</v>
      </c>
      <c r="AR11" s="289">
        <v>-99.6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522</v>
      </c>
      <c r="AL12" s="1145"/>
      <c r="AM12" s="1145"/>
      <c r="AN12" s="1146"/>
      <c r="AO12" s="287" t="s">
        <v>523</v>
      </c>
      <c r="AP12" s="287" t="s">
        <v>523</v>
      </c>
      <c r="AQ12" s="288">
        <v>9</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524</v>
      </c>
      <c r="AL13" s="1145"/>
      <c r="AM13" s="1145"/>
      <c r="AN13" s="1146"/>
      <c r="AO13" s="287">
        <v>157298</v>
      </c>
      <c r="AP13" s="287">
        <v>2014</v>
      </c>
      <c r="AQ13" s="288">
        <v>2326</v>
      </c>
      <c r="AR13" s="289">
        <v>-13.4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525</v>
      </c>
      <c r="AL14" s="1145"/>
      <c r="AM14" s="1145"/>
      <c r="AN14" s="1146"/>
      <c r="AO14" s="287">
        <v>165235</v>
      </c>
      <c r="AP14" s="287">
        <v>2115</v>
      </c>
      <c r="AQ14" s="288">
        <v>1625</v>
      </c>
      <c r="AR14" s="289">
        <v>30.2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526</v>
      </c>
      <c r="AL15" s="1148"/>
      <c r="AM15" s="1148"/>
      <c r="AN15" s="1149"/>
      <c r="AO15" s="287">
        <v>-386586</v>
      </c>
      <c r="AP15" s="287">
        <v>-4949</v>
      </c>
      <c r="AQ15" s="288">
        <v>-4515</v>
      </c>
      <c r="AR15" s="289">
        <v>9.6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6565249</v>
      </c>
      <c r="AP16" s="287">
        <v>84050</v>
      </c>
      <c r="AQ16" s="288">
        <v>79005</v>
      </c>
      <c r="AR16" s="289">
        <v>6.4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531</v>
      </c>
      <c r="AL21" s="1151"/>
      <c r="AM21" s="1151"/>
      <c r="AN21" s="1152"/>
      <c r="AO21" s="300">
        <v>7.16</v>
      </c>
      <c r="AP21" s="301">
        <v>7.5</v>
      </c>
      <c r="AQ21" s="302">
        <v>-0.34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532</v>
      </c>
      <c r="AL22" s="1151"/>
      <c r="AM22" s="1151"/>
      <c r="AN22" s="1152"/>
      <c r="AO22" s="305">
        <v>95.5</v>
      </c>
      <c r="AP22" s="306">
        <v>98.5</v>
      </c>
      <c r="AQ22" s="307">
        <v>-3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536</v>
      </c>
      <c r="AL32" s="1159"/>
      <c r="AM32" s="1159"/>
      <c r="AN32" s="1160"/>
      <c r="AO32" s="315">
        <v>4538129</v>
      </c>
      <c r="AP32" s="315">
        <v>58098</v>
      </c>
      <c r="AQ32" s="316">
        <v>42274</v>
      </c>
      <c r="AR32" s="317">
        <v>37.4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537</v>
      </c>
      <c r="AL33" s="1159"/>
      <c r="AM33" s="1159"/>
      <c r="AN33" s="1160"/>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538</v>
      </c>
      <c r="AL34" s="1159"/>
      <c r="AM34" s="1159"/>
      <c r="AN34" s="1160"/>
      <c r="AO34" s="315" t="s">
        <v>523</v>
      </c>
      <c r="AP34" s="315" t="s">
        <v>523</v>
      </c>
      <c r="AQ34" s="316">
        <v>53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539</v>
      </c>
      <c r="AL35" s="1159"/>
      <c r="AM35" s="1159"/>
      <c r="AN35" s="1160"/>
      <c r="AO35" s="315">
        <v>1219635</v>
      </c>
      <c r="AP35" s="315">
        <v>15614</v>
      </c>
      <c r="AQ35" s="316">
        <v>12769</v>
      </c>
      <c r="AR35" s="317">
        <v>22.3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540</v>
      </c>
      <c r="AL36" s="1159"/>
      <c r="AM36" s="1159"/>
      <c r="AN36" s="1160"/>
      <c r="AO36" s="315">
        <v>298718</v>
      </c>
      <c r="AP36" s="315">
        <v>3824</v>
      </c>
      <c r="AQ36" s="316">
        <v>1973</v>
      </c>
      <c r="AR36" s="317">
        <v>93.8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541</v>
      </c>
      <c r="AL37" s="1159"/>
      <c r="AM37" s="1159"/>
      <c r="AN37" s="1160"/>
      <c r="AO37" s="315">
        <v>76884</v>
      </c>
      <c r="AP37" s="315">
        <v>984</v>
      </c>
      <c r="AQ37" s="316">
        <v>635</v>
      </c>
      <c r="AR37" s="317">
        <v>55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542</v>
      </c>
      <c r="AL38" s="1162"/>
      <c r="AM38" s="1162"/>
      <c r="AN38" s="1163"/>
      <c r="AO38" s="318">
        <v>42</v>
      </c>
      <c r="AP38" s="318">
        <v>1</v>
      </c>
      <c r="AQ38" s="319">
        <v>1</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543</v>
      </c>
      <c r="AL39" s="1162"/>
      <c r="AM39" s="1162"/>
      <c r="AN39" s="1163"/>
      <c r="AO39" s="315">
        <v>-52469</v>
      </c>
      <c r="AP39" s="315">
        <v>-672</v>
      </c>
      <c r="AQ39" s="316">
        <v>-5447</v>
      </c>
      <c r="AR39" s="317">
        <v>-87.7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544</v>
      </c>
      <c r="AL40" s="1159"/>
      <c r="AM40" s="1159"/>
      <c r="AN40" s="1160"/>
      <c r="AO40" s="315">
        <v>-3810960</v>
      </c>
      <c r="AP40" s="315">
        <v>-48789</v>
      </c>
      <c r="AQ40" s="316">
        <v>-37418</v>
      </c>
      <c r="AR40" s="317">
        <v>30.4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2269979</v>
      </c>
      <c r="AP41" s="315">
        <v>29061</v>
      </c>
      <c r="AQ41" s="316">
        <v>14840</v>
      </c>
      <c r="AR41" s="317">
        <v>95.8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514</v>
      </c>
      <c r="AN49" s="1155" t="s">
        <v>548</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4452204</v>
      </c>
      <c r="AN51" s="337">
        <v>55253</v>
      </c>
      <c r="AO51" s="338">
        <v>-6</v>
      </c>
      <c r="AP51" s="339">
        <v>54110</v>
      </c>
      <c r="AQ51" s="340">
        <v>-5.6</v>
      </c>
      <c r="AR51" s="341">
        <v>-0.4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2489117</v>
      </c>
      <c r="AN52" s="345">
        <v>30890</v>
      </c>
      <c r="AO52" s="346">
        <v>-14.3</v>
      </c>
      <c r="AP52" s="347">
        <v>30620</v>
      </c>
      <c r="AQ52" s="348">
        <v>-6.6</v>
      </c>
      <c r="AR52" s="349">
        <v>-7.7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4910954</v>
      </c>
      <c r="AN53" s="337">
        <v>61527</v>
      </c>
      <c r="AO53" s="338">
        <v>11.4</v>
      </c>
      <c r="AP53" s="339">
        <v>54684</v>
      </c>
      <c r="AQ53" s="340">
        <v>1.1000000000000001</v>
      </c>
      <c r="AR53" s="341">
        <v>10.3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3440848</v>
      </c>
      <c r="AN54" s="345">
        <v>43109</v>
      </c>
      <c r="AO54" s="346">
        <v>39.6</v>
      </c>
      <c r="AP54" s="347">
        <v>32829</v>
      </c>
      <c r="AQ54" s="348">
        <v>7.2</v>
      </c>
      <c r="AR54" s="349">
        <v>32.4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2655332</v>
      </c>
      <c r="AN55" s="337">
        <v>33497</v>
      </c>
      <c r="AO55" s="338">
        <v>-45.6</v>
      </c>
      <c r="AP55" s="339">
        <v>62383</v>
      </c>
      <c r="AQ55" s="340">
        <v>14.1</v>
      </c>
      <c r="AR55" s="341">
        <v>-59.7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1452261</v>
      </c>
      <c r="AN56" s="345">
        <v>18320</v>
      </c>
      <c r="AO56" s="346">
        <v>-57.5</v>
      </c>
      <c r="AP56" s="347">
        <v>35325</v>
      </c>
      <c r="AQ56" s="348">
        <v>7.6</v>
      </c>
      <c r="AR56" s="349">
        <v>-65.099999999999994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3559379</v>
      </c>
      <c r="AN57" s="337">
        <v>45217</v>
      </c>
      <c r="AO57" s="338">
        <v>35</v>
      </c>
      <c r="AP57" s="339">
        <v>63812</v>
      </c>
      <c r="AQ57" s="340">
        <v>2.2999999999999998</v>
      </c>
      <c r="AR57" s="341">
        <v>32.700000000000003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2517994</v>
      </c>
      <c r="AN58" s="345">
        <v>31988</v>
      </c>
      <c r="AO58" s="346">
        <v>74.599999999999994</v>
      </c>
      <c r="AP58" s="347">
        <v>33848</v>
      </c>
      <c r="AQ58" s="348">
        <v>-4.2</v>
      </c>
      <c r="AR58" s="349">
        <v>78.8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3845883</v>
      </c>
      <c r="AN59" s="337">
        <v>49236</v>
      </c>
      <c r="AO59" s="338">
        <v>8.9</v>
      </c>
      <c r="AP59" s="339">
        <v>54225</v>
      </c>
      <c r="AQ59" s="340">
        <v>-15</v>
      </c>
      <c r="AR59" s="341">
        <v>23.9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1886635</v>
      </c>
      <c r="AN60" s="345">
        <v>24153</v>
      </c>
      <c r="AO60" s="346">
        <v>-24.5</v>
      </c>
      <c r="AP60" s="347">
        <v>27337</v>
      </c>
      <c r="AQ60" s="348">
        <v>-19.2</v>
      </c>
      <c r="AR60" s="349">
        <v>-5.3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3884750</v>
      </c>
      <c r="AN61" s="352">
        <v>48946</v>
      </c>
      <c r="AO61" s="353">
        <v>0.7</v>
      </c>
      <c r="AP61" s="354">
        <v>57843</v>
      </c>
      <c r="AQ61" s="355">
        <v>-0.6</v>
      </c>
      <c r="AR61" s="341">
        <v>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2357371</v>
      </c>
      <c r="AN62" s="345">
        <v>29692</v>
      </c>
      <c r="AO62" s="346">
        <v>3.6</v>
      </c>
      <c r="AP62" s="347">
        <v>31992</v>
      </c>
      <c r="AQ62" s="348">
        <v>-3</v>
      </c>
      <c r="AR62" s="349">
        <v>6.6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lXlfxnYPtUmnWIPuD+hixNSJzZHk8YFUAtmM+F9K2Sbek/WxCmx6ZVlNKQDxtgwRapB2NGWFZuj/9d9je0RIg==" saltValue="ac47YlYRxubO0zY3qxBu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0" spans="125:125" ht="13.5" hidden="1" customHeight="1" x14ac:dyDescent="0.15"/>
    <row r="121" spans="125:125" ht="13.5" hidden="1" customHeight="1" x14ac:dyDescent="0.15">
      <c r="DU121" s="262"/>
    </row>
  </sheetData>
  <sheetProtection algorithmName="SHA-512" hashValue="TlBanFQhNuG4OoqdJbzLzShpE1mlCsUbsV5DzNYG01qF4i6EaKCgVO/kXo7N3cUozctNIbmKZqtsfE2KVPwBiA==" saltValue="289MYiEU0VMRvR3zY4c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dPsyn0IKglHsdYcqhP5+ZOrma2ld0IkvGo1wxojP+nbJONJRbzh+juae9B+wfG/89Y7/hz88RHsG534xxd5Duw==" saltValue="es155FmBX9UMuoaYv5O/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7" t="s">
        <v>3</v>
      </c>
      <c r="D47" s="1167"/>
      <c r="E47" s="1168"/>
      <c r="F47" s="11">
        <v>12.41</v>
      </c>
      <c r="G47" s="12">
        <v>13.46</v>
      </c>
      <c r="H47" s="12">
        <v>12.34</v>
      </c>
      <c r="I47" s="12">
        <v>12.37</v>
      </c>
      <c r="J47" s="13">
        <v>15.03</v>
      </c>
    </row>
    <row r="48" spans="2:10" ht="57.75" customHeight="1" x14ac:dyDescent="0.15">
      <c r="B48" s="14"/>
      <c r="C48" s="1169" t="s">
        <v>4</v>
      </c>
      <c r="D48" s="1169"/>
      <c r="E48" s="1170"/>
      <c r="F48" s="15">
        <v>3.51</v>
      </c>
      <c r="G48" s="16">
        <v>2.79</v>
      </c>
      <c r="H48" s="16">
        <v>5</v>
      </c>
      <c r="I48" s="16">
        <v>6.64</v>
      </c>
      <c r="J48" s="17">
        <v>9.34</v>
      </c>
    </row>
    <row r="49" spans="2:10" ht="57.75" customHeight="1" thickBot="1" x14ac:dyDescent="0.2">
      <c r="B49" s="18"/>
      <c r="C49" s="1171" t="s">
        <v>5</v>
      </c>
      <c r="D49" s="1171"/>
      <c r="E49" s="1172"/>
      <c r="F49" s="19" t="s">
        <v>569</v>
      </c>
      <c r="G49" s="20">
        <v>0.6</v>
      </c>
      <c r="H49" s="20">
        <v>0.89</v>
      </c>
      <c r="I49" s="20">
        <v>2.2200000000000002</v>
      </c>
      <c r="J49" s="21">
        <v>5.86</v>
      </c>
    </row>
    <row r="50" spans="2:10" x14ac:dyDescent="0.15"/>
  </sheetData>
  <sheetProtection algorithmName="SHA-512" hashValue="fUJL1w9qnxcVsy2qFsfU100IgN9c3/MtxlcSKFNoLckJukcCPlFsYJyu+FNLCFEKO3EHmalajU5PNTLxK4TN6w==" saltValue="Zyb/uZRkglNm3+wcW3F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9" t="s">
        <v>570</v>
      </c>
      <c r="D34" s="1179"/>
      <c r="E34" s="1180"/>
      <c r="F34" s="32">
        <v>3.51</v>
      </c>
      <c r="G34" s="33">
        <v>2.79</v>
      </c>
      <c r="H34" s="33">
        <v>5</v>
      </c>
      <c r="I34" s="33">
        <v>6.63</v>
      </c>
      <c r="J34" s="34">
        <v>9.34</v>
      </c>
      <c r="K34" s="22"/>
      <c r="L34" s="22"/>
      <c r="M34" s="22"/>
      <c r="N34" s="22"/>
      <c r="O34" s="22"/>
      <c r="P34" s="22"/>
    </row>
    <row r="35" spans="1:16" ht="39" customHeight="1" x14ac:dyDescent="0.15">
      <c r="A35" s="22"/>
      <c r="B35" s="35"/>
      <c r="C35" s="1173" t="s">
        <v>571</v>
      </c>
      <c r="D35" s="1174"/>
      <c r="E35" s="1175"/>
      <c r="F35" s="36">
        <v>1.47</v>
      </c>
      <c r="G35" s="37">
        <v>1.27</v>
      </c>
      <c r="H35" s="37">
        <v>0.84</v>
      </c>
      <c r="I35" s="37">
        <v>0.65</v>
      </c>
      <c r="J35" s="38">
        <v>1</v>
      </c>
      <c r="K35" s="22"/>
      <c r="L35" s="22"/>
      <c r="M35" s="22"/>
      <c r="N35" s="22"/>
      <c r="O35" s="22"/>
      <c r="P35" s="22"/>
    </row>
    <row r="36" spans="1:16" ht="39" customHeight="1" x14ac:dyDescent="0.15">
      <c r="A36" s="22"/>
      <c r="B36" s="35"/>
      <c r="C36" s="1173" t="s">
        <v>572</v>
      </c>
      <c r="D36" s="1174"/>
      <c r="E36" s="1175"/>
      <c r="F36" s="36">
        <v>2.61</v>
      </c>
      <c r="G36" s="37">
        <v>0.61</v>
      </c>
      <c r="H36" s="37">
        <v>0.41</v>
      </c>
      <c r="I36" s="37">
        <v>0.97</v>
      </c>
      <c r="J36" s="38">
        <v>0.8</v>
      </c>
      <c r="K36" s="22"/>
      <c r="L36" s="22"/>
      <c r="M36" s="22"/>
      <c r="N36" s="22"/>
      <c r="O36" s="22"/>
      <c r="P36" s="22"/>
    </row>
    <row r="37" spans="1:16" ht="39" customHeight="1" x14ac:dyDescent="0.15">
      <c r="A37" s="22"/>
      <c r="B37" s="35"/>
      <c r="C37" s="1173" t="s">
        <v>573</v>
      </c>
      <c r="D37" s="1174"/>
      <c r="E37" s="1175"/>
      <c r="F37" s="36" t="s">
        <v>523</v>
      </c>
      <c r="G37" s="37" t="s">
        <v>523</v>
      </c>
      <c r="H37" s="37" t="s">
        <v>523</v>
      </c>
      <c r="I37" s="37">
        <v>0.65</v>
      </c>
      <c r="J37" s="38">
        <v>0.67</v>
      </c>
      <c r="K37" s="22"/>
      <c r="L37" s="22"/>
      <c r="M37" s="22"/>
      <c r="N37" s="22"/>
      <c r="O37" s="22"/>
      <c r="P37" s="22"/>
    </row>
    <row r="38" spans="1:16" ht="39" customHeight="1" x14ac:dyDescent="0.15">
      <c r="A38" s="22"/>
      <c r="B38" s="35"/>
      <c r="C38" s="1173" t="s">
        <v>574</v>
      </c>
      <c r="D38" s="1174"/>
      <c r="E38" s="1175"/>
      <c r="F38" s="36">
        <v>0.1</v>
      </c>
      <c r="G38" s="37">
        <v>0.12</v>
      </c>
      <c r="H38" s="37">
        <v>0.11</v>
      </c>
      <c r="I38" s="37">
        <v>0.11</v>
      </c>
      <c r="J38" s="38">
        <v>0.11</v>
      </c>
      <c r="K38" s="22"/>
      <c r="L38" s="22"/>
      <c r="M38" s="22"/>
      <c r="N38" s="22"/>
      <c r="O38" s="22"/>
      <c r="P38" s="22"/>
    </row>
    <row r="39" spans="1:16" ht="39" customHeight="1" x14ac:dyDescent="0.15">
      <c r="A39" s="22"/>
      <c r="B39" s="35"/>
      <c r="C39" s="1173" t="s">
        <v>575</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576</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577</v>
      </c>
      <c r="D43" s="1177"/>
      <c r="E43" s="1178"/>
      <c r="F43" s="41">
        <v>8.32</v>
      </c>
      <c r="G43" s="42">
        <v>8.49</v>
      </c>
      <c r="H43" s="42">
        <v>0.48</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XsRzxknGmDMQnKY6I2e6CmEQWL7c8KlLiDoPmtyyQGIldk1lGVRc3sgenXZ7YzmAqWow7wh9asZWrTeLl+3NA==" saltValue="TDRFtzIFNHFT2HRqiiJ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3924</v>
      </c>
      <c r="L45" s="60">
        <v>4253</v>
      </c>
      <c r="M45" s="60">
        <v>4352</v>
      </c>
      <c r="N45" s="60">
        <v>4410</v>
      </c>
      <c r="O45" s="61">
        <v>4538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15</v>
      </c>
      <c r="F48" s="1189"/>
      <c r="G48" s="1189"/>
      <c r="H48" s="1189"/>
      <c r="I48" s="1189"/>
      <c r="J48" s="1190"/>
      <c r="K48" s="63">
        <v>1359</v>
      </c>
      <c r="L48" s="64">
        <v>1258</v>
      </c>
      <c r="M48" s="64">
        <v>1256</v>
      </c>
      <c r="N48" s="64">
        <v>1210</v>
      </c>
      <c r="O48" s="65">
        <v>1220</v>
      </c>
      <c r="P48" s="48"/>
      <c r="Q48" s="48"/>
      <c r="R48" s="48"/>
      <c r="S48" s="48"/>
      <c r="T48" s="48"/>
      <c r="U48" s="48"/>
    </row>
    <row r="49" spans="1:21" ht="30.75" customHeight="1" x14ac:dyDescent="0.15">
      <c r="A49" s="48"/>
      <c r="B49" s="1183"/>
      <c r="C49" s="1184"/>
      <c r="D49" s="62"/>
      <c r="E49" s="1189" t="s">
        <v>16</v>
      </c>
      <c r="F49" s="1189"/>
      <c r="G49" s="1189"/>
      <c r="H49" s="1189"/>
      <c r="I49" s="1189"/>
      <c r="J49" s="1190"/>
      <c r="K49" s="63">
        <v>245</v>
      </c>
      <c r="L49" s="64">
        <v>291</v>
      </c>
      <c r="M49" s="64">
        <v>266</v>
      </c>
      <c r="N49" s="64">
        <v>284</v>
      </c>
      <c r="O49" s="65">
        <v>299</v>
      </c>
      <c r="P49" s="48"/>
      <c r="Q49" s="48"/>
      <c r="R49" s="48"/>
      <c r="S49" s="48"/>
      <c r="T49" s="48"/>
      <c r="U49" s="48"/>
    </row>
    <row r="50" spans="1:21" ht="30.75" customHeight="1" x14ac:dyDescent="0.15">
      <c r="A50" s="48"/>
      <c r="B50" s="1183"/>
      <c r="C50" s="1184"/>
      <c r="D50" s="62"/>
      <c r="E50" s="1189" t="s">
        <v>17</v>
      </c>
      <c r="F50" s="1189"/>
      <c r="G50" s="1189"/>
      <c r="H50" s="1189"/>
      <c r="I50" s="1189"/>
      <c r="J50" s="1190"/>
      <c r="K50" s="63">
        <v>141</v>
      </c>
      <c r="L50" s="64">
        <v>131</v>
      </c>
      <c r="M50" s="64">
        <v>83</v>
      </c>
      <c r="N50" s="64">
        <v>60</v>
      </c>
      <c r="O50" s="65">
        <v>77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523</v>
      </c>
      <c r="L51" s="64" t="s">
        <v>523</v>
      </c>
      <c r="M51" s="64" t="s">
        <v>523</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3666</v>
      </c>
      <c r="L52" s="64">
        <v>3888</v>
      </c>
      <c r="M52" s="64">
        <v>3812</v>
      </c>
      <c r="N52" s="64">
        <v>3862</v>
      </c>
      <c r="O52" s="65">
        <v>3863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2003</v>
      </c>
      <c r="L53" s="69">
        <v>2045</v>
      </c>
      <c r="M53" s="69">
        <v>2145</v>
      </c>
      <c r="N53" s="69">
        <v>2102</v>
      </c>
      <c r="O53" s="70">
        <v>2271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Py7+f++5AbFQ7tiriYiGWBhIG1AwT2r/sSLbzCGgwwUIekGzhMTjvuUsag9G1zxbWkW9684oIDSM8qZo4yBlQ==" saltValue="dKEQ9Wn+8wDx1WUi5ora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R39" sqref="R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07" t="s">
        <v>30</v>
      </c>
      <c r="C41" s="1208"/>
      <c r="D41" s="102"/>
      <c r="E41" s="1213" t="s">
        <v>31</v>
      </c>
      <c r="F41" s="1213"/>
      <c r="G41" s="1213"/>
      <c r="H41" s="1214"/>
      <c r="I41" s="358">
        <v>50145</v>
      </c>
      <c r="J41" s="359">
        <v>50265</v>
      </c>
      <c r="K41" s="359">
        <v>48186</v>
      </c>
      <c r="L41" s="359">
        <v>46569</v>
      </c>
      <c r="M41" s="360">
        <v>44975</v>
      </c>
    </row>
    <row r="42" spans="2:13" ht="27.75" customHeight="1" x14ac:dyDescent="0.15">
      <c r="B42" s="1209"/>
      <c r="C42" s="1210"/>
      <c r="D42" s="103"/>
      <c r="E42" s="1215" t="s">
        <v>32</v>
      </c>
      <c r="F42" s="1215"/>
      <c r="G42" s="1215"/>
      <c r="H42" s="1216"/>
      <c r="I42" s="361">
        <v>474</v>
      </c>
      <c r="J42" s="362">
        <v>365</v>
      </c>
      <c r="K42" s="362">
        <v>663</v>
      </c>
      <c r="L42" s="362">
        <v>609</v>
      </c>
      <c r="M42" s="363">
        <v>538</v>
      </c>
    </row>
    <row r="43" spans="2:13" ht="27.75" customHeight="1" x14ac:dyDescent="0.15">
      <c r="B43" s="1209"/>
      <c r="C43" s="1210"/>
      <c r="D43" s="103"/>
      <c r="E43" s="1215" t="s">
        <v>33</v>
      </c>
      <c r="F43" s="1215"/>
      <c r="G43" s="1215"/>
      <c r="H43" s="1216"/>
      <c r="I43" s="361">
        <v>17830</v>
      </c>
      <c r="J43" s="362">
        <v>17307</v>
      </c>
      <c r="K43" s="362">
        <v>16525</v>
      </c>
      <c r="L43" s="362">
        <v>16133</v>
      </c>
      <c r="M43" s="363">
        <v>16060</v>
      </c>
    </row>
    <row r="44" spans="2:13" ht="27.75" customHeight="1" x14ac:dyDescent="0.15">
      <c r="B44" s="1209"/>
      <c r="C44" s="1210"/>
      <c r="D44" s="103"/>
      <c r="E44" s="1215" t="s">
        <v>34</v>
      </c>
      <c r="F44" s="1215"/>
      <c r="G44" s="1215"/>
      <c r="H44" s="1216"/>
      <c r="I44" s="361">
        <v>1563</v>
      </c>
      <c r="J44" s="362">
        <v>1316</v>
      </c>
      <c r="K44" s="362">
        <v>1103</v>
      </c>
      <c r="L44" s="362">
        <v>934</v>
      </c>
      <c r="M44" s="363">
        <v>723</v>
      </c>
    </row>
    <row r="45" spans="2:13" ht="27.75" customHeight="1" x14ac:dyDescent="0.15">
      <c r="B45" s="1209"/>
      <c r="C45" s="1210"/>
      <c r="D45" s="103"/>
      <c r="E45" s="1215" t="s">
        <v>35</v>
      </c>
      <c r="F45" s="1215"/>
      <c r="G45" s="1215"/>
      <c r="H45" s="1216"/>
      <c r="I45" s="361">
        <v>5341</v>
      </c>
      <c r="J45" s="362">
        <v>4974</v>
      </c>
      <c r="K45" s="362">
        <v>5167</v>
      </c>
      <c r="L45" s="362">
        <v>5016</v>
      </c>
      <c r="M45" s="363">
        <v>4966</v>
      </c>
    </row>
    <row r="46" spans="2:13" ht="27.75" customHeight="1" x14ac:dyDescent="0.15">
      <c r="B46" s="1209"/>
      <c r="C46" s="1210"/>
      <c r="D46" s="104"/>
      <c r="E46" s="1215" t="s">
        <v>36</v>
      </c>
      <c r="F46" s="1215"/>
      <c r="G46" s="1215"/>
      <c r="H46" s="1216"/>
      <c r="I46" s="361">
        <v>19</v>
      </c>
      <c r="J46" s="362">
        <v>1</v>
      </c>
      <c r="K46" s="362" t="s">
        <v>523</v>
      </c>
      <c r="L46" s="362" t="s">
        <v>523</v>
      </c>
      <c r="M46" s="363" t="s">
        <v>523</v>
      </c>
    </row>
    <row r="47" spans="2:13" ht="27.75" customHeight="1" x14ac:dyDescent="0.15">
      <c r="B47" s="1209"/>
      <c r="C47" s="1210"/>
      <c r="D47" s="105"/>
      <c r="E47" s="1217" t="s">
        <v>37</v>
      </c>
      <c r="F47" s="1218"/>
      <c r="G47" s="1218"/>
      <c r="H47" s="1219"/>
      <c r="I47" s="361" t="s">
        <v>523</v>
      </c>
      <c r="J47" s="362" t="s">
        <v>523</v>
      </c>
      <c r="K47" s="362" t="s">
        <v>523</v>
      </c>
      <c r="L47" s="362" t="s">
        <v>523</v>
      </c>
      <c r="M47" s="363" t="s">
        <v>523</v>
      </c>
    </row>
    <row r="48" spans="2:13" ht="27.75" customHeight="1" x14ac:dyDescent="0.15">
      <c r="B48" s="1209"/>
      <c r="C48" s="1210"/>
      <c r="D48" s="103"/>
      <c r="E48" s="1215" t="s">
        <v>38</v>
      </c>
      <c r="F48" s="1215"/>
      <c r="G48" s="1215"/>
      <c r="H48" s="1216"/>
      <c r="I48" s="361" t="s">
        <v>523</v>
      </c>
      <c r="J48" s="362" t="s">
        <v>523</v>
      </c>
      <c r="K48" s="362" t="s">
        <v>523</v>
      </c>
      <c r="L48" s="362" t="s">
        <v>523</v>
      </c>
      <c r="M48" s="363" t="s">
        <v>523</v>
      </c>
    </row>
    <row r="49" spans="2:13" ht="27.75" customHeight="1" x14ac:dyDescent="0.15">
      <c r="B49" s="1211"/>
      <c r="C49" s="1212"/>
      <c r="D49" s="103"/>
      <c r="E49" s="1215" t="s">
        <v>39</v>
      </c>
      <c r="F49" s="1215"/>
      <c r="G49" s="1215"/>
      <c r="H49" s="1216"/>
      <c r="I49" s="361" t="s">
        <v>523</v>
      </c>
      <c r="J49" s="362" t="s">
        <v>523</v>
      </c>
      <c r="K49" s="362" t="s">
        <v>523</v>
      </c>
      <c r="L49" s="362" t="s">
        <v>523</v>
      </c>
      <c r="M49" s="363" t="s">
        <v>523</v>
      </c>
    </row>
    <row r="50" spans="2:13" ht="27.75" customHeight="1" x14ac:dyDescent="0.15">
      <c r="B50" s="1220" t="s">
        <v>40</v>
      </c>
      <c r="C50" s="1221"/>
      <c r="D50" s="106"/>
      <c r="E50" s="1215" t="s">
        <v>41</v>
      </c>
      <c r="F50" s="1215"/>
      <c r="G50" s="1215"/>
      <c r="H50" s="1216"/>
      <c r="I50" s="361">
        <v>5502</v>
      </c>
      <c r="J50" s="362">
        <v>5950</v>
      </c>
      <c r="K50" s="362">
        <v>7216</v>
      </c>
      <c r="L50" s="362">
        <v>8681</v>
      </c>
      <c r="M50" s="363">
        <v>9827</v>
      </c>
    </row>
    <row r="51" spans="2:13" ht="27.75" customHeight="1" x14ac:dyDescent="0.15">
      <c r="B51" s="1209"/>
      <c r="C51" s="1210"/>
      <c r="D51" s="103"/>
      <c r="E51" s="1215" t="s">
        <v>42</v>
      </c>
      <c r="F51" s="1215"/>
      <c r="G51" s="1215"/>
      <c r="H51" s="1216"/>
      <c r="I51" s="361">
        <v>145</v>
      </c>
      <c r="J51" s="362">
        <v>109</v>
      </c>
      <c r="K51" s="362">
        <v>91</v>
      </c>
      <c r="L51" s="362">
        <v>49</v>
      </c>
      <c r="M51" s="363">
        <v>41</v>
      </c>
    </row>
    <row r="52" spans="2:13" ht="27.75" customHeight="1" x14ac:dyDescent="0.15">
      <c r="B52" s="1211"/>
      <c r="C52" s="1212"/>
      <c r="D52" s="103"/>
      <c r="E52" s="1215" t="s">
        <v>43</v>
      </c>
      <c r="F52" s="1215"/>
      <c r="G52" s="1215"/>
      <c r="H52" s="1216"/>
      <c r="I52" s="361">
        <v>46529</v>
      </c>
      <c r="J52" s="362">
        <v>45974</v>
      </c>
      <c r="K52" s="362">
        <v>44110</v>
      </c>
      <c r="L52" s="362">
        <v>42155</v>
      </c>
      <c r="M52" s="363">
        <v>40999</v>
      </c>
    </row>
    <row r="53" spans="2:13" ht="27.75" customHeight="1" thickBot="1" x14ac:dyDescent="0.2">
      <c r="B53" s="1222" t="s">
        <v>44</v>
      </c>
      <c r="C53" s="1223"/>
      <c r="D53" s="107"/>
      <c r="E53" s="1224" t="s">
        <v>45</v>
      </c>
      <c r="F53" s="1224"/>
      <c r="G53" s="1224"/>
      <c r="H53" s="1225"/>
      <c r="I53" s="364">
        <v>23196</v>
      </c>
      <c r="J53" s="365">
        <v>22195</v>
      </c>
      <c r="K53" s="365">
        <v>20229</v>
      </c>
      <c r="L53" s="365">
        <v>18376</v>
      </c>
      <c r="M53" s="366">
        <v>16394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Roe3Bw18VPJmcVHRQTu8oaZiZ02/iO5/bJtP88Cnb5OcMQ4JmXRUNVayZGoNu27Mk0KQ8t+6rEDDSutC1CEpg==" saltValue="Tm2xY+Ampbu0pTJ5SC2A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4" t="s">
        <v>48</v>
      </c>
      <c r="D55" s="1234"/>
      <c r="E55" s="1235"/>
      <c r="F55" s="119">
        <v>2465</v>
      </c>
      <c r="G55" s="119">
        <v>2553</v>
      </c>
      <c r="H55" s="120">
        <v>3184</v>
      </c>
    </row>
    <row r="56" spans="2:8" ht="52.5" customHeight="1" x14ac:dyDescent="0.15">
      <c r="B56" s="121"/>
      <c r="C56" s="1236" t="s">
        <v>49</v>
      </c>
      <c r="D56" s="1236"/>
      <c r="E56" s="1237"/>
      <c r="F56" s="122">
        <v>644</v>
      </c>
      <c r="G56" s="122">
        <v>718</v>
      </c>
      <c r="H56" s="123">
        <v>815</v>
      </c>
    </row>
    <row r="57" spans="2:8" ht="53.25" customHeight="1" x14ac:dyDescent="0.15">
      <c r="B57" s="121"/>
      <c r="C57" s="1238" t="s">
        <v>50</v>
      </c>
      <c r="D57" s="1238"/>
      <c r="E57" s="1239"/>
      <c r="F57" s="124">
        <v>2196</v>
      </c>
      <c r="G57" s="124">
        <v>3531</v>
      </c>
      <c r="H57" s="125">
        <v>3935</v>
      </c>
    </row>
    <row r="58" spans="2:8" ht="45.75" customHeight="1" x14ac:dyDescent="0.15">
      <c r="B58" s="126"/>
      <c r="C58" s="1226" t="s">
        <v>610</v>
      </c>
      <c r="D58" s="1227"/>
      <c r="E58" s="1228"/>
      <c r="F58" s="127">
        <v>1547</v>
      </c>
      <c r="G58" s="127">
        <v>2968</v>
      </c>
      <c r="H58" s="128">
        <v>3411</v>
      </c>
    </row>
    <row r="59" spans="2:8" ht="45.75" customHeight="1" x14ac:dyDescent="0.15">
      <c r="B59" s="126"/>
      <c r="C59" s="1226" t="s">
        <v>611</v>
      </c>
      <c r="D59" s="1227"/>
      <c r="E59" s="1228"/>
      <c r="F59" s="127">
        <v>317</v>
      </c>
      <c r="G59" s="127">
        <v>216</v>
      </c>
      <c r="H59" s="128">
        <v>216</v>
      </c>
    </row>
    <row r="60" spans="2:8" ht="45.75" customHeight="1" x14ac:dyDescent="0.15">
      <c r="B60" s="126"/>
      <c r="C60" s="1226" t="s">
        <v>613</v>
      </c>
      <c r="D60" s="1227"/>
      <c r="E60" s="1228"/>
      <c r="F60" s="127">
        <v>155</v>
      </c>
      <c r="G60" s="127">
        <v>144</v>
      </c>
      <c r="H60" s="128">
        <v>135</v>
      </c>
    </row>
    <row r="61" spans="2:8" ht="45.75" customHeight="1" x14ac:dyDescent="0.15">
      <c r="B61" s="126"/>
      <c r="C61" s="1226" t="s">
        <v>612</v>
      </c>
      <c r="D61" s="1227"/>
      <c r="E61" s="1228"/>
      <c r="F61" s="127">
        <v>130</v>
      </c>
      <c r="G61" s="127">
        <v>150</v>
      </c>
      <c r="H61" s="128">
        <v>117</v>
      </c>
    </row>
    <row r="62" spans="2:8" ht="45.75" customHeight="1" thickBot="1" x14ac:dyDescent="0.2">
      <c r="B62" s="129"/>
      <c r="C62" s="1229" t="s">
        <v>614</v>
      </c>
      <c r="D62" s="1230"/>
      <c r="E62" s="1231"/>
      <c r="F62" s="130">
        <v>15</v>
      </c>
      <c r="G62" s="130">
        <v>16</v>
      </c>
      <c r="H62" s="131">
        <v>18</v>
      </c>
    </row>
    <row r="63" spans="2:8" ht="52.5" customHeight="1" thickBot="1" x14ac:dyDescent="0.2">
      <c r="B63" s="132"/>
      <c r="C63" s="1232" t="s">
        <v>51</v>
      </c>
      <c r="D63" s="1232"/>
      <c r="E63" s="1233"/>
      <c r="F63" s="133">
        <v>5304</v>
      </c>
      <c r="G63" s="133">
        <v>6801</v>
      </c>
      <c r="H63" s="134">
        <v>7934</v>
      </c>
    </row>
    <row r="64" spans="2:8" x14ac:dyDescent="0.15"/>
  </sheetData>
  <sheetProtection algorithmName="SHA-512" hashValue="SWFCsD9c4StQ+GmWrkUBI20iCsT7SofFFxSnuqBCh/EDEi+dspZsVEnozFcdDQO/fjTYiIR/qdaRSDOubaXDRw==" saltValue="+J0sEOvlBBI88GMmMHmx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55253</v>
      </c>
      <c r="E3" s="153"/>
      <c r="F3" s="154">
        <v>54110</v>
      </c>
      <c r="G3" s="155"/>
      <c r="H3" s="156"/>
    </row>
    <row r="4" spans="1:8" x14ac:dyDescent="0.15">
      <c r="A4" s="157"/>
      <c r="B4" s="158"/>
      <c r="C4" s="159"/>
      <c r="D4" s="160">
        <v>30890</v>
      </c>
      <c r="E4" s="161"/>
      <c r="F4" s="162">
        <v>30620</v>
      </c>
      <c r="G4" s="163"/>
      <c r="H4" s="164"/>
    </row>
    <row r="5" spans="1:8" x14ac:dyDescent="0.15">
      <c r="A5" s="145" t="s">
        <v>556</v>
      </c>
      <c r="B5" s="150"/>
      <c r="C5" s="151"/>
      <c r="D5" s="152">
        <v>61527</v>
      </c>
      <c r="E5" s="153"/>
      <c r="F5" s="154">
        <v>54684</v>
      </c>
      <c r="G5" s="155"/>
      <c r="H5" s="156"/>
    </row>
    <row r="6" spans="1:8" x14ac:dyDescent="0.15">
      <c r="A6" s="157"/>
      <c r="B6" s="158"/>
      <c r="C6" s="159"/>
      <c r="D6" s="160">
        <v>43109</v>
      </c>
      <c r="E6" s="161"/>
      <c r="F6" s="162">
        <v>32829</v>
      </c>
      <c r="G6" s="163"/>
      <c r="H6" s="164"/>
    </row>
    <row r="7" spans="1:8" x14ac:dyDescent="0.15">
      <c r="A7" s="145" t="s">
        <v>557</v>
      </c>
      <c r="B7" s="150"/>
      <c r="C7" s="151"/>
      <c r="D7" s="152">
        <v>33497</v>
      </c>
      <c r="E7" s="153"/>
      <c r="F7" s="154">
        <v>62383</v>
      </c>
      <c r="G7" s="155"/>
      <c r="H7" s="156"/>
    </row>
    <row r="8" spans="1:8" x14ac:dyDescent="0.15">
      <c r="A8" s="157"/>
      <c r="B8" s="158"/>
      <c r="C8" s="159"/>
      <c r="D8" s="160">
        <v>18320</v>
      </c>
      <c r="E8" s="161"/>
      <c r="F8" s="162">
        <v>35325</v>
      </c>
      <c r="G8" s="163"/>
      <c r="H8" s="164"/>
    </row>
    <row r="9" spans="1:8" x14ac:dyDescent="0.15">
      <c r="A9" s="145" t="s">
        <v>558</v>
      </c>
      <c r="B9" s="150"/>
      <c r="C9" s="151"/>
      <c r="D9" s="152">
        <v>45217</v>
      </c>
      <c r="E9" s="153"/>
      <c r="F9" s="154">
        <v>63812</v>
      </c>
      <c r="G9" s="155"/>
      <c r="H9" s="156"/>
    </row>
    <row r="10" spans="1:8" x14ac:dyDescent="0.15">
      <c r="A10" s="157"/>
      <c r="B10" s="158"/>
      <c r="C10" s="159"/>
      <c r="D10" s="160">
        <v>31988</v>
      </c>
      <c r="E10" s="161"/>
      <c r="F10" s="162">
        <v>33848</v>
      </c>
      <c r="G10" s="163"/>
      <c r="H10" s="164"/>
    </row>
    <row r="11" spans="1:8" x14ac:dyDescent="0.15">
      <c r="A11" s="145" t="s">
        <v>559</v>
      </c>
      <c r="B11" s="150"/>
      <c r="C11" s="151"/>
      <c r="D11" s="152">
        <v>49236</v>
      </c>
      <c r="E11" s="153"/>
      <c r="F11" s="154">
        <v>54225</v>
      </c>
      <c r="G11" s="155"/>
      <c r="H11" s="156"/>
    </row>
    <row r="12" spans="1:8" x14ac:dyDescent="0.15">
      <c r="A12" s="157"/>
      <c r="B12" s="158"/>
      <c r="C12" s="165"/>
      <c r="D12" s="160">
        <v>24153</v>
      </c>
      <c r="E12" s="161"/>
      <c r="F12" s="162">
        <v>27337</v>
      </c>
      <c r="G12" s="163"/>
      <c r="H12" s="164"/>
    </row>
    <row r="13" spans="1:8" x14ac:dyDescent="0.15">
      <c r="A13" s="145"/>
      <c r="B13" s="150"/>
      <c r="C13" s="166"/>
      <c r="D13" s="167">
        <v>48946</v>
      </c>
      <c r="E13" s="168"/>
      <c r="F13" s="169">
        <v>57843</v>
      </c>
      <c r="G13" s="170"/>
      <c r="H13" s="156"/>
    </row>
    <row r="14" spans="1:8" x14ac:dyDescent="0.15">
      <c r="A14" s="157"/>
      <c r="B14" s="158"/>
      <c r="C14" s="159"/>
      <c r="D14" s="160">
        <v>29692</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3.51</v>
      </c>
      <c r="C19" s="171">
        <f>ROUND(VALUE(SUBSTITUTE(実質収支比率等に係る経年分析!G$48,"▲","-")),2)</f>
        <v>2.79</v>
      </c>
      <c r="D19" s="171">
        <f>ROUND(VALUE(SUBSTITUTE(実質収支比率等に係る経年分析!H$48,"▲","-")),2)</f>
        <v>5</v>
      </c>
      <c r="E19" s="171">
        <f>ROUND(VALUE(SUBSTITUTE(実質収支比率等に係る経年分析!I$48,"▲","-")),2)</f>
        <v>6.64</v>
      </c>
      <c r="F19" s="171">
        <f>ROUND(VALUE(SUBSTITUTE(実質収支比率等に係る経年分析!J$48,"▲","-")),2)</f>
        <v>9.34</v>
      </c>
    </row>
    <row r="20" spans="1:11" x14ac:dyDescent="0.15">
      <c r="A20" s="171" t="s">
        <v>55</v>
      </c>
      <c r="B20" s="171">
        <f>ROUND(VALUE(SUBSTITUTE(実質収支比率等に係る経年分析!F$47,"▲","-")),2)</f>
        <v>12.41</v>
      </c>
      <c r="C20" s="171">
        <f>ROUND(VALUE(SUBSTITUTE(実質収支比率等に係る経年分析!G$47,"▲","-")),2)</f>
        <v>13.46</v>
      </c>
      <c r="D20" s="171">
        <f>ROUND(VALUE(SUBSTITUTE(実質収支比率等に係る経年分析!H$47,"▲","-")),2)</f>
        <v>12.34</v>
      </c>
      <c r="E20" s="171">
        <f>ROUND(VALUE(SUBSTITUTE(実質収支比率等に係る経年分析!I$47,"▲","-")),2)</f>
        <v>12.37</v>
      </c>
      <c r="F20" s="171">
        <f>ROUND(VALUE(SUBSTITUTE(実質収支比率等に係る経年分析!J$47,"▲","-")),2)</f>
        <v>15.03</v>
      </c>
    </row>
    <row r="21" spans="1:11" x14ac:dyDescent="0.15">
      <c r="A21" s="171" t="s">
        <v>56</v>
      </c>
      <c r="B21" s="171">
        <f>IF(ISNUMBER(VALUE(SUBSTITUTE(実質収支比率等に係る経年分析!F$49,"▲","-"))),ROUND(VALUE(SUBSTITUTE(実質収支比率等に係る経年分析!F$49,"▲","-")),2),NA())</f>
        <v>-3.92</v>
      </c>
      <c r="C21" s="171">
        <f>IF(ISNUMBER(VALUE(SUBSTITUTE(実質収支比率等に係る経年分析!G$49,"▲","-"))),ROUND(VALUE(SUBSTITUTE(実質収支比率等に係る経年分析!G$49,"▲","-")),2),NA())</f>
        <v>0.6</v>
      </c>
      <c r="D21" s="171">
        <f>IF(ISNUMBER(VALUE(SUBSTITUTE(実質収支比率等に係る経年分析!H$49,"▲","-"))),ROUND(VALUE(SUBSTITUTE(実質収支比率等に係る経年分析!H$49,"▲","-")),2),NA())</f>
        <v>0.89</v>
      </c>
      <c r="E21" s="171">
        <f>IF(ISNUMBER(VALUE(SUBSTITUTE(実質収支比率等に係る経年分析!I$49,"▲","-"))),ROUND(VALUE(SUBSTITUTE(実質収支比率等に係る経年分析!I$49,"▲","-")),2),NA())</f>
        <v>2.2200000000000002</v>
      </c>
      <c r="F21" s="171">
        <f>IF(ISNUMBER(VALUE(SUBSTITUTE(実質収支比率等に係る経年分析!J$49,"▲","-"))),ROUND(VALUE(SUBSTITUTE(実質収支比率等に係る経年分析!J$49,"▲","-")),2),NA())</f>
        <v>5.86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8.32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8.49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3666</v>
      </c>
      <c r="E42" s="173"/>
      <c r="F42" s="173"/>
      <c r="G42" s="173">
        <f>'実質公債費比率（分子）の構造'!L$52</f>
        <v>3888</v>
      </c>
      <c r="H42" s="173"/>
      <c r="I42" s="173"/>
      <c r="J42" s="173">
        <f>'実質公債費比率（分子）の構造'!M$52</f>
        <v>3812</v>
      </c>
      <c r="K42" s="173"/>
      <c r="L42" s="173"/>
      <c r="M42" s="173">
        <f>'実質公債費比率（分子）の構造'!N$52</f>
        <v>3862</v>
      </c>
      <c r="N42" s="173"/>
      <c r="O42" s="173"/>
      <c r="P42" s="173">
        <f>'実質公債費比率（分子）の構造'!O$52</f>
        <v>3863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141</v>
      </c>
      <c r="C44" s="173"/>
      <c r="D44" s="173"/>
      <c r="E44" s="173">
        <f>'実質公債費比率（分子）の構造'!L$50</f>
        <v>131</v>
      </c>
      <c r="F44" s="173"/>
      <c r="G44" s="173"/>
      <c r="H44" s="173">
        <f>'実質公債費比率（分子）の構造'!M$50</f>
        <v>83</v>
      </c>
      <c r="I44" s="173"/>
      <c r="J44" s="173"/>
      <c r="K44" s="173">
        <f>'実質公債費比率（分子）の構造'!N$50</f>
        <v>60</v>
      </c>
      <c r="L44" s="173"/>
      <c r="M44" s="173"/>
      <c r="N44" s="173">
        <f>'実質公債費比率（分子）の構造'!O$50</f>
        <v>77</v>
      </c>
      <c r="O44" s="173"/>
      <c r="P44" s="173"/>
    </row>
    <row r="45" spans="1:16" x14ac:dyDescent="0.15">
      <c r="A45" s="173" t="s">
        <v>66</v>
      </c>
      <c r="B45" s="173">
        <f>'実質公債費比率（分子）の構造'!K$49</f>
        <v>245</v>
      </c>
      <c r="C45" s="173"/>
      <c r="D45" s="173"/>
      <c r="E45" s="173">
        <f>'実質公債費比率（分子）の構造'!L$49</f>
        <v>291</v>
      </c>
      <c r="F45" s="173"/>
      <c r="G45" s="173"/>
      <c r="H45" s="173">
        <f>'実質公債費比率（分子）の構造'!M$49</f>
        <v>266</v>
      </c>
      <c r="I45" s="173"/>
      <c r="J45" s="173"/>
      <c r="K45" s="173">
        <f>'実質公債費比率（分子）の構造'!N$49</f>
        <v>284</v>
      </c>
      <c r="L45" s="173"/>
      <c r="M45" s="173"/>
      <c r="N45" s="173">
        <f>'実質公債費比率（分子）の構造'!O$49</f>
        <v>299</v>
      </c>
      <c r="O45" s="173"/>
      <c r="P45" s="173"/>
    </row>
    <row r="46" spans="1:16" x14ac:dyDescent="0.15">
      <c r="A46" s="173" t="s">
        <v>67</v>
      </c>
      <c r="B46" s="173">
        <f>'実質公債費比率（分子）の構造'!K$48</f>
        <v>1359</v>
      </c>
      <c r="C46" s="173"/>
      <c r="D46" s="173"/>
      <c r="E46" s="173">
        <f>'実質公債費比率（分子）の構造'!L$48</f>
        <v>1258</v>
      </c>
      <c r="F46" s="173"/>
      <c r="G46" s="173"/>
      <c r="H46" s="173">
        <f>'実質公債費比率（分子）の構造'!M$48</f>
        <v>1256</v>
      </c>
      <c r="I46" s="173"/>
      <c r="J46" s="173"/>
      <c r="K46" s="173">
        <f>'実質公債費比率（分子）の構造'!N$48</f>
        <v>1210</v>
      </c>
      <c r="L46" s="173"/>
      <c r="M46" s="173"/>
      <c r="N46" s="173">
        <f>'実質公債費比率（分子）の構造'!O$48</f>
        <v>1220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3924</v>
      </c>
      <c r="C49" s="173"/>
      <c r="D49" s="173"/>
      <c r="E49" s="173">
        <f>'実質公債費比率（分子）の構造'!L$45</f>
        <v>4253</v>
      </c>
      <c r="F49" s="173"/>
      <c r="G49" s="173"/>
      <c r="H49" s="173">
        <f>'実質公債費比率（分子）の構造'!M$45</f>
        <v>4352</v>
      </c>
      <c r="I49" s="173"/>
      <c r="J49" s="173"/>
      <c r="K49" s="173">
        <f>'実質公債費比率（分子）の構造'!N$45</f>
        <v>4410</v>
      </c>
      <c r="L49" s="173"/>
      <c r="M49" s="173"/>
      <c r="N49" s="173">
        <f>'実質公債費比率（分子）の構造'!O$45</f>
        <v>4538</v>
      </c>
      <c r="O49" s="173"/>
      <c r="P49" s="173"/>
    </row>
    <row r="50" spans="1:16" x14ac:dyDescent="0.15">
      <c r="A50" s="173" t="s">
        <v>71</v>
      </c>
      <c r="B50" s="173" t="e">
        <f>NA()</f>
        <v>#N/A</v>
      </c>
      <c r="C50" s="173">
        <f>IF(ISNUMBER('実質公債費比率（分子）の構造'!K$53),'実質公債費比率（分子）の構造'!K$53,NA())</f>
        <v>2003</v>
      </c>
      <c r="D50" s="173" t="e">
        <f>NA()</f>
        <v>#N/A</v>
      </c>
      <c r="E50" s="173" t="e">
        <f>NA()</f>
        <v>#N/A</v>
      </c>
      <c r="F50" s="173">
        <f>IF(ISNUMBER('実質公債費比率（分子）の構造'!L$53),'実質公債費比率（分子）の構造'!L$53,NA())</f>
        <v>2045</v>
      </c>
      <c r="G50" s="173" t="e">
        <f>NA()</f>
        <v>#N/A</v>
      </c>
      <c r="H50" s="173" t="e">
        <f>NA()</f>
        <v>#N/A</v>
      </c>
      <c r="I50" s="173">
        <f>IF(ISNUMBER('実質公債費比率（分子）の構造'!M$53),'実質公債費比率（分子）の構造'!M$53,NA())</f>
        <v>2145</v>
      </c>
      <c r="J50" s="173" t="e">
        <f>NA()</f>
        <v>#N/A</v>
      </c>
      <c r="K50" s="173" t="e">
        <f>NA()</f>
        <v>#N/A</v>
      </c>
      <c r="L50" s="173">
        <f>IF(ISNUMBER('実質公債費比率（分子）の構造'!N$53),'実質公債費比率（分子）の構造'!N$53,NA())</f>
        <v>2102</v>
      </c>
      <c r="M50" s="173" t="e">
        <f>NA()</f>
        <v>#N/A</v>
      </c>
      <c r="N50" s="173" t="e">
        <f>NA()</f>
        <v>#N/A</v>
      </c>
      <c r="O50" s="173">
        <f>IF(ISNUMBER('実質公債費比率（分子）の構造'!O$53),'実質公債費比率（分子）の構造'!O$53,NA())</f>
        <v>2271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46529</v>
      </c>
      <c r="E56" s="172"/>
      <c r="F56" s="172"/>
      <c r="G56" s="172">
        <f>'将来負担比率（分子）の構造'!J$52</f>
        <v>45974</v>
      </c>
      <c r="H56" s="172"/>
      <c r="I56" s="172"/>
      <c r="J56" s="172">
        <f>'将来負担比率（分子）の構造'!K$52</f>
        <v>44110</v>
      </c>
      <c r="K56" s="172"/>
      <c r="L56" s="172"/>
      <c r="M56" s="172">
        <f>'将来負担比率（分子）の構造'!L$52</f>
        <v>42155</v>
      </c>
      <c r="N56" s="172"/>
      <c r="O56" s="172"/>
      <c r="P56" s="172">
        <f>'将来負担比率（分子）の構造'!M$52</f>
        <v>40999</v>
      </c>
    </row>
    <row r="57" spans="1:16" x14ac:dyDescent="0.15">
      <c r="A57" s="172" t="s">
        <v>42</v>
      </c>
      <c r="B57" s="172"/>
      <c r="C57" s="172"/>
      <c r="D57" s="172">
        <f>'将来負担比率（分子）の構造'!I$51</f>
        <v>145</v>
      </c>
      <c r="E57" s="172"/>
      <c r="F57" s="172"/>
      <c r="G57" s="172">
        <f>'将来負担比率（分子）の構造'!J$51</f>
        <v>109</v>
      </c>
      <c r="H57" s="172"/>
      <c r="I57" s="172"/>
      <c r="J57" s="172">
        <f>'将来負担比率（分子）の構造'!K$51</f>
        <v>91</v>
      </c>
      <c r="K57" s="172"/>
      <c r="L57" s="172"/>
      <c r="M57" s="172">
        <f>'将来負担比率（分子）の構造'!L$51</f>
        <v>49</v>
      </c>
      <c r="N57" s="172"/>
      <c r="O57" s="172"/>
      <c r="P57" s="172">
        <f>'将来負担比率（分子）の構造'!M$51</f>
        <v>41</v>
      </c>
    </row>
    <row r="58" spans="1:16" x14ac:dyDescent="0.15">
      <c r="A58" s="172" t="s">
        <v>41</v>
      </c>
      <c r="B58" s="172"/>
      <c r="C58" s="172"/>
      <c r="D58" s="172">
        <f>'将来負担比率（分子）の構造'!I$50</f>
        <v>5502</v>
      </c>
      <c r="E58" s="172"/>
      <c r="F58" s="172"/>
      <c r="G58" s="172">
        <f>'将来負担比率（分子）の構造'!J$50</f>
        <v>5950</v>
      </c>
      <c r="H58" s="172"/>
      <c r="I58" s="172"/>
      <c r="J58" s="172">
        <f>'将来負担比率（分子）の構造'!K$50</f>
        <v>7216</v>
      </c>
      <c r="K58" s="172"/>
      <c r="L58" s="172"/>
      <c r="M58" s="172">
        <f>'将来負担比率（分子）の構造'!L$50</f>
        <v>8681</v>
      </c>
      <c r="N58" s="172"/>
      <c r="O58" s="172"/>
      <c r="P58" s="172">
        <f>'将来負担比率（分子）の構造'!M$50</f>
        <v>9827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19</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5341</v>
      </c>
      <c r="C62" s="172"/>
      <c r="D62" s="172"/>
      <c r="E62" s="172">
        <f>'将来負担比率（分子）の構造'!J$45</f>
        <v>4974</v>
      </c>
      <c r="F62" s="172"/>
      <c r="G62" s="172"/>
      <c r="H62" s="172">
        <f>'将来負担比率（分子）の構造'!K$45</f>
        <v>5167</v>
      </c>
      <c r="I62" s="172"/>
      <c r="J62" s="172"/>
      <c r="K62" s="172">
        <f>'将来負担比率（分子）の構造'!L$45</f>
        <v>5016</v>
      </c>
      <c r="L62" s="172"/>
      <c r="M62" s="172"/>
      <c r="N62" s="172">
        <f>'将来負担比率（分子）の構造'!M$45</f>
        <v>4966</v>
      </c>
      <c r="O62" s="172"/>
      <c r="P62" s="172"/>
    </row>
    <row r="63" spans="1:16" x14ac:dyDescent="0.15">
      <c r="A63" s="172" t="s">
        <v>34</v>
      </c>
      <c r="B63" s="172">
        <f>'将来負担比率（分子）の構造'!I$44</f>
        <v>1563</v>
      </c>
      <c r="C63" s="172"/>
      <c r="D63" s="172"/>
      <c r="E63" s="172">
        <f>'将来負担比率（分子）の構造'!J$44</f>
        <v>1316</v>
      </c>
      <c r="F63" s="172"/>
      <c r="G63" s="172"/>
      <c r="H63" s="172">
        <f>'将来負担比率（分子）の構造'!K$44</f>
        <v>1103</v>
      </c>
      <c r="I63" s="172"/>
      <c r="J63" s="172"/>
      <c r="K63" s="172">
        <f>'将来負担比率（分子）の構造'!L$44</f>
        <v>934</v>
      </c>
      <c r="L63" s="172"/>
      <c r="M63" s="172"/>
      <c r="N63" s="172">
        <f>'将来負担比率（分子）の構造'!M$44</f>
        <v>723</v>
      </c>
      <c r="O63" s="172"/>
      <c r="P63" s="172"/>
    </row>
    <row r="64" spans="1:16" x14ac:dyDescent="0.15">
      <c r="A64" s="172" t="s">
        <v>33</v>
      </c>
      <c r="B64" s="172">
        <f>'将来負担比率（分子）の構造'!I$43</f>
        <v>17830</v>
      </c>
      <c r="C64" s="172"/>
      <c r="D64" s="172"/>
      <c r="E64" s="172">
        <f>'将来負担比率（分子）の構造'!J$43</f>
        <v>17307</v>
      </c>
      <c r="F64" s="172"/>
      <c r="G64" s="172"/>
      <c r="H64" s="172">
        <f>'将来負担比率（分子）の構造'!K$43</f>
        <v>16525</v>
      </c>
      <c r="I64" s="172"/>
      <c r="J64" s="172"/>
      <c r="K64" s="172">
        <f>'将来負担比率（分子）の構造'!L$43</f>
        <v>16133</v>
      </c>
      <c r="L64" s="172"/>
      <c r="M64" s="172"/>
      <c r="N64" s="172">
        <f>'将来負担比率（分子）の構造'!M$43</f>
        <v>16060</v>
      </c>
      <c r="O64" s="172"/>
      <c r="P64" s="172"/>
    </row>
    <row r="65" spans="1:16" x14ac:dyDescent="0.15">
      <c r="A65" s="172" t="s">
        <v>32</v>
      </c>
      <c r="B65" s="172">
        <f>'将来負担比率（分子）の構造'!I$42</f>
        <v>474</v>
      </c>
      <c r="C65" s="172"/>
      <c r="D65" s="172"/>
      <c r="E65" s="172">
        <f>'将来負担比率（分子）の構造'!J$42</f>
        <v>365</v>
      </c>
      <c r="F65" s="172"/>
      <c r="G65" s="172"/>
      <c r="H65" s="172">
        <f>'将来負担比率（分子）の構造'!K$42</f>
        <v>663</v>
      </c>
      <c r="I65" s="172"/>
      <c r="J65" s="172"/>
      <c r="K65" s="172">
        <f>'将来負担比率（分子）の構造'!L$42</f>
        <v>609</v>
      </c>
      <c r="L65" s="172"/>
      <c r="M65" s="172"/>
      <c r="N65" s="172">
        <f>'将来負担比率（分子）の構造'!M$42</f>
        <v>538</v>
      </c>
      <c r="O65" s="172"/>
      <c r="P65" s="172"/>
    </row>
    <row r="66" spans="1:16" x14ac:dyDescent="0.15">
      <c r="A66" s="172" t="s">
        <v>31</v>
      </c>
      <c r="B66" s="172">
        <f>'将来負担比率（分子）の構造'!I$41</f>
        <v>50145</v>
      </c>
      <c r="C66" s="172"/>
      <c r="D66" s="172"/>
      <c r="E66" s="172">
        <f>'将来負担比率（分子）の構造'!J$41</f>
        <v>50265</v>
      </c>
      <c r="F66" s="172"/>
      <c r="G66" s="172"/>
      <c r="H66" s="172">
        <f>'将来負担比率（分子）の構造'!K$41</f>
        <v>48186</v>
      </c>
      <c r="I66" s="172"/>
      <c r="J66" s="172"/>
      <c r="K66" s="172">
        <f>'将来負担比率（分子）の構造'!L$41</f>
        <v>46569</v>
      </c>
      <c r="L66" s="172"/>
      <c r="M66" s="172"/>
      <c r="N66" s="172">
        <f>'将来負担比率（分子）の構造'!M$41</f>
        <v>44975</v>
      </c>
      <c r="O66" s="172"/>
      <c r="P66" s="172"/>
    </row>
    <row r="67" spans="1:16" x14ac:dyDescent="0.15">
      <c r="A67" s="172" t="s">
        <v>75</v>
      </c>
      <c r="B67" s="172" t="e">
        <f>NA()</f>
        <v>#N/A</v>
      </c>
      <c r="C67" s="172">
        <f>IF(ISNUMBER('将来負担比率（分子）の構造'!I$53), IF('将来負担比率（分子）の構造'!I$53 &lt; 0, 0, '将来負担比率（分子）の構造'!I$53), NA())</f>
        <v>23196</v>
      </c>
      <c r="D67" s="172" t="e">
        <f>NA()</f>
        <v>#N/A</v>
      </c>
      <c r="E67" s="172" t="e">
        <f>NA()</f>
        <v>#N/A</v>
      </c>
      <c r="F67" s="172">
        <f>IF(ISNUMBER('将来負担比率（分子）の構造'!J$53), IF('将来負担比率（分子）の構造'!J$53 &lt; 0, 0, '将来負担比率（分子）の構造'!J$53), NA())</f>
        <v>22195</v>
      </c>
      <c r="G67" s="172" t="e">
        <f>NA()</f>
        <v>#N/A</v>
      </c>
      <c r="H67" s="172" t="e">
        <f>NA()</f>
        <v>#N/A</v>
      </c>
      <c r="I67" s="172">
        <f>IF(ISNUMBER('将来負担比率（分子）の構造'!K$53), IF('将来負担比率（分子）の構造'!K$53 &lt; 0, 0, '将来負担比率（分子）の構造'!K$53), NA())</f>
        <v>20229</v>
      </c>
      <c r="J67" s="172" t="e">
        <f>NA()</f>
        <v>#N/A</v>
      </c>
      <c r="K67" s="172" t="e">
        <f>NA()</f>
        <v>#N/A</v>
      </c>
      <c r="L67" s="172">
        <f>IF(ISNUMBER('将来負担比率（分子）の構造'!L$53), IF('将来負担比率（分子）の構造'!L$53 &lt; 0, 0, '将来負担比率（分子）の構造'!L$53), NA())</f>
        <v>18376</v>
      </c>
      <c r="M67" s="172" t="e">
        <f>NA()</f>
        <v>#N/A</v>
      </c>
      <c r="N67" s="172" t="e">
        <f>NA()</f>
        <v>#N/A</v>
      </c>
      <c r="O67" s="172">
        <f>IF(ISNUMBER('将来負担比率（分子）の構造'!M$53), IF('将来負担比率（分子）の構造'!M$53 &lt; 0, 0, '将来負担比率（分子）の構造'!M$53), NA())</f>
        <v>16394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2465</v>
      </c>
      <c r="C72" s="176">
        <f>基金残高に係る経年分析!G55</f>
        <v>2553</v>
      </c>
      <c r="D72" s="176">
        <f>基金残高に係る経年分析!H55</f>
        <v>3184</v>
      </c>
    </row>
    <row r="73" spans="1:16" x14ac:dyDescent="0.15">
      <c r="A73" s="175" t="s">
        <v>78</v>
      </c>
      <c r="B73" s="176">
        <f>基金残高に係る経年分析!F56</f>
        <v>644</v>
      </c>
      <c r="C73" s="176">
        <f>基金残高に係る経年分析!G56</f>
        <v>718</v>
      </c>
      <c r="D73" s="176">
        <f>基金残高に係る経年分析!H56</f>
        <v>815</v>
      </c>
    </row>
    <row r="74" spans="1:16" x14ac:dyDescent="0.15">
      <c r="A74" s="175" t="s">
        <v>79</v>
      </c>
      <c r="B74" s="176">
        <f>基金残高に係る経年分析!F57</f>
        <v>2196</v>
      </c>
      <c r="C74" s="176">
        <f>基金残高に係る経年分析!G57</f>
        <v>3531</v>
      </c>
      <c r="D74" s="176">
        <f>基金残高に係る経年分析!H57</f>
        <v>3935</v>
      </c>
    </row>
  </sheetData>
  <sheetProtection algorithmName="SHA-512" hashValue="D0X3qISiRxm6GEUdbxIQWhdxA4VxW7+csQqyKSG+IFAy+KeO8pznxnq7/GepTpDtjX+Ye7bPkNKJL2qjZafh7g==" saltValue="p7Cb39arrxqWwtFYZWt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黒鳥　航平</cp:lastModifiedBy>
  <cp:lastPrinted>2023-03-13T00:54:37Z</cp:lastPrinted>
  <dcterms:created xsi:type="dcterms:W3CDTF">2023-02-20T04:58:44Z</dcterms:created>
  <dcterms:modified xsi:type="dcterms:W3CDTF">2023-03-23T01:33:26Z</dcterms:modified>
  <cp:category/>
</cp:coreProperties>
</file>