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0.53\share\各部\110_企画財政部\10_企画財政課\20_財政チーム\100_財政状況・財政指標\020_財政状況資料集\2021年度（令和４年度）\"/>
    </mc:Choice>
  </mc:AlternateContent>
  <xr:revisionPtr revIDLastSave="0" documentId="13_ncr:1_{3A7DF6E7-F330-46D0-B7CA-DFA660737874}"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BW34" i="10"/>
  <c r="BE34" i="10"/>
  <c r="C34" i="10"/>
  <c r="BW35" i="10" l="1"/>
  <c r="BW36" i="10" s="1"/>
  <c r="BW37" i="10" s="1"/>
  <c r="BW38" i="10" s="1"/>
  <c r="BW39" i="10" s="1"/>
  <c r="BW40" i="10" s="1"/>
  <c r="BW41" i="10" s="1"/>
  <c r="BW42" i="10" s="1"/>
  <c r="BW43" i="10" s="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U35" i="10"/>
  <c r="U36" i="10" s="1"/>
  <c r="AM34" i="10"/>
</calcChain>
</file>

<file path=xl/sharedStrings.xml><?xml version="1.0" encoding="utf-8"?>
<sst xmlns="http://schemas.openxmlformats.org/spreadsheetml/2006/main" count="1079" uniqueCount="602">
  <si>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</si>
  <si>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</si>
  <si>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</si>
  <si>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</si>
  <si>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</si>
  <si>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</si>
  <si>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</si>
  <si>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</si>
  <si>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</si>
  <si>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</si>
  <si>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</si>
  <si>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</si>
  <si>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</si>
  <si>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</si>
  <si>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</si>
  <si>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</si>
  <si>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</si>
  <si>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</si>
  <si>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</si>
  <si>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</si>
  <si>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</si>
  <si>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</si>
  <si>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</si>
  <si>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</si>
  <si>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</si>
  <si>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</si>
  <si>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</si>
  <si>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</si>
  <si>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</si>
  <si>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</si>
  <si>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</si>
  <si>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</si>
  <si>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</si>
  <si>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</si>
  <si>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</si>
  <si>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</si>
  <si>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</si>
  <si>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</si>
  <si>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</si>
  <si>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</si>
  <si>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</si>
  <si>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</si>
  <si>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</si>
  <si>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</si>
  <si>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</si>
  <si>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</si>
  <si>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</si>
  <si>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</si>
  <si>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</si>
  <si>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</si>
  <si>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</si>
  <si>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</si>
  <si>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</si>
  <si>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</si>
  <si>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</si>
  <si>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</si>
  <si>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</si>
  <si>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</si>
  <si>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</si>
  <si>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</si>
  <si>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</si>
  <si>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</si>
  <si>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</si>
  <si>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</si>
  <si>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</si>
  <si>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</si>
  <si>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</si>
  <si>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</si>
  <si>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</si>
  <si>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</si>
  <si>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</si>
  <si>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</si>
  <si>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</si>
  <si>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</si>
  <si>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</si>
  <si>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</si>
  <si>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</si>
  <si>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</si>
  <si>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</si>
  <si>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</si>
  <si>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</si>
  <si>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</si>
  <si>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</si>
  <si>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</si>
  <si>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</si>
  <si>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</si>
  <si>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</si>
  <si>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</si>
  <si>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</si>
  <si>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</si>
  <si>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</si>
  <si>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</si>
  <si>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</si>
  <si>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</si>
  <si>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</si>
  <si>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</si>
  <si>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</si>
  <si>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</si>
  <si>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</si>
  <si>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</si>
  <si>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</si>
  <si>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</si>
  <si>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</si>
  <si>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</si>
  <si>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</si>
  <si>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</si>
  <si>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</si>
  <si>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</si>
  <si>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</si>
  <si>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</si>
  <si>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</si>
  <si>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</si>
  <si>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</si>
  <si>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</si>
  <si>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</si>
  <si>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</si>
  <si>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</si>
  <si>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</si>
  <si>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</si>
  <si>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</si>
  <si>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</si>
  <si>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</si>
  <si>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</si>
  <si>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</si>
  <si>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</si>
  <si>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</si>
  <si>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</si>
  <si>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</si>
  <si>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</si>
  <si>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</si>
  <si>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</si>
  <si>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</si>
  <si>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</si>
  <si>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</si>
  <si>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</si>
  <si>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</si>
  <si>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</si>
  <si>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</si>
  <si>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</si>
  <si>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</si>
  <si>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</si>
  <si>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</si>
  <si>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</si>
  <si>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</si>
  <si>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</si>
  <si>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</si>
  <si>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</si>
  <si>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</si>
  <si>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</si>
  <si>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</si>
  <si>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</si>
  <si>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</si>
  <si>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</si>
  <si>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</si>
  <si>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</si>
  <si>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</si>
  <si>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</si>
  <si>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</si>
  <si>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</si>
  <si>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</si>
  <si>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</si>
  <si>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</si>
  <si>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</si>
  <si>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</si>
  <si>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</si>
  <si>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</si>
  <si>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</si>
  <si>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</si>
  <si>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</si>
  <si>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</si>
  <si>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</si>
  <si>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</si>
  <si>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</si>
  <si>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</si>
  <si>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</si>
  <si>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</si>
  <si>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</si>
  <si>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</si>
  <si>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</si>
  <si>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</si>
  <si>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</si>
  <si>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</si>
  <si>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</si>
  <si>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</si>
  <si>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</si>
  <si>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</si>
  <si>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</si>
  <si>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</si>
  <si>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</si>
  <si>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</si>
  <si>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</si>
  <si>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</si>
  <si>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</si>
  <si>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</si>
  <si>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</si>
  <si>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</si>
  <si>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</si>
  <si>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</si>
  <si>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</si>
  <si>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</si>
  <si>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</si>
  <si>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</si>
  <si>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</si>
  <si>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</si>
  <si>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</si>
  <si>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</si>
  <si>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</si>
  <si>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</si>
  <si>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</si>
  <si>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</si>
  <si>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</si>
  <si>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</si>
  <si>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</si>
  <si>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</si>
  <si>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</si>
  <si>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</si>
  <si>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</si>
  <si>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</si>
  <si>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</si>
  <si>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</si>
  <si>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</si>
  <si>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</si>
  <si>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</si>
  <si>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</si>
  <si>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</si>
  <si>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</si>
  <si>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</si>
  <si>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</si>
  <si>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</si>
  <si>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</si>
  <si>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</si>
  <si>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</si>
  <si>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</si>
  <si>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</si>
  <si>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</si>
  <si>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</si>
  <si>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</si>
  <si>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</si>
  <si>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</si>
  <si>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</si>
  <si>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</si>
  <si>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</si>
  <si>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</si>
  <si>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</si>
  <si>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</si>
  <si>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</si>
  <si>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</si>
  <si>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</si>
  <si>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</si>
  <si>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</si>
  <si>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</si>
  <si>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</si>
  <si>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</si>
  <si>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</si>
  <si>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</si>
  <si>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</si>
  <si>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</si>
  <si>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</si>
  <si>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</si>
  <si>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</si>
  <si>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</si>
  <si>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</si>
  <si>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</si>
  <si>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</si>
  <si>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</si>
  <si>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</si>
  <si>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</si>
  <si>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</si>
  <si>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</si>
  <si>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</si>
  <si>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</si>
  <si>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</si>
  <si>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</si>
  <si>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</si>
  <si>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</si>
  <si>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</si>
  <si>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</si>
  <si>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</si>
  <si>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</si>
  <si>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</si>
  <si>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</si>
  <si>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</si>
  <si>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</si>
  <si>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</si>
  <si>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</si>
  <si>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</si>
  <si>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</si>
  <si>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</si>
  <si>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</si>
  <si>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</si>
  <si>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</si>
  <si>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</si>
  <si>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</si>
  <si>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</si>
  <si>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</si>
  <si>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</si>
  <si>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</si>
  <si>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</si>
  <si>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</si>
  <si>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</si>
  <si>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</si>
  <si>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</si>
  <si>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</si>
  <si>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</si>
  <si>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</si>
  <si>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</si>
  <si>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</si>
  <si>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</si>
  <si>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</si>
  <si>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</si>
  <si>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</si>
  <si>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</si>
  <si>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</si>
  <si>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</si>
  <si>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</si>
  <si>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</si>
  <si>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</si>
  <si>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</si>
  <si>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</si>
  <si>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</si>
  <si>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</si>
  <si>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</si>
  <si>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</si>
  <si>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</si>
  <si>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</si>
  <si>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</si>
  <si>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</si>
  <si>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</si>
  <si>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</si>
  <si>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</si>
  <si>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</si>
  <si>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</si>
  <si>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</si>
  <si>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</si>
  <si>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</si>
  <si>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</si>
  <si>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</si>
  <si>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</si>
  <si>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</si>
  <si>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</si>
  <si>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</si>
  <si>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</si>
  <si>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</si>
  <si>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</si>
  <si>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</si>
  <si>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</si>
  <si>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</si>
  <si>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</si>
  <si>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</si>
  <si>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</si>
  <si>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</si>
  <si>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</si>
  <si>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</si>
  <si>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</si>
  <si>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</si>
  <si>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</si>
  <si>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</si>
  <si>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</si>
  <si>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</si>
  <si>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</si>
  <si>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</si>
  <si>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</si>
  <si>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</si>
  <si>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</si>
  <si>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</si>
  <si>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</si>
  <si>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</si>
  <si>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</si>
  <si>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</si>
  <si>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</si>
  <si>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</si>
  <si>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</si>
  <si>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</si>
  <si>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</si>
  <si>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</si>
  <si>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</si>
  <si>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</si>
  <si>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</si>
  <si>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</si>
  <si>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</si>
  <si>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</si>
  <si>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</si>
  <si>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</si>
  <si>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</si>
  <si>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</si>
  <si>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</si>
  <si>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</si>
  <si>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</si>
  <si>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</si>
  <si>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</si>
  <si>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</si>
  <si>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</si>
  <si>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</si>
  <si>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</si>
  <si>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</si>
  <si>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</si>
  <si>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</si>
  <si>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</si>
  <si>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</si>
  <si>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</si>
  <si>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</si>
  <si>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</si>
  <si>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</si>
  <si>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</si>
  <si>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</si>
  <si>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</si>
  <si>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</si>
  <si>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</si>
  <si>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</si>
  <si>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</si>
  <si>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</si>
  <si>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</si>
  <si>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</si>
  <si>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</si>
  <si>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</si>
  <si>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</si>
  <si>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</si>
  <si>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</si>
  <si>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</si>
  <si>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</si>
  <si>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</si>
  <si>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</si>
  <si>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</si>
  <si>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</si>
  <si>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</si>
  <si>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</si>
  <si>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</si>
  <si>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</si>
  <si>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</si>
  <si>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</si>
  <si>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</si>
  <si>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</si>
  <si>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</si>
  <si>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</si>
  <si>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</si>
  <si>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</si>
  <si>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</si>
  <si>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</si>
  <si>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</si>
  <si>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</si>
  <si>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</si>
  <si>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</si>
  <si>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</si>
  <si>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</si>
  <si>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</si>
  <si>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</si>
  <si>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</si>
  <si>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</si>
  <si>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</si>
  <si>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</si>
  <si>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</si>
  <si>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</si>
  <si>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</si>
  <si>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</si>
  <si>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</si>
  <si>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</si>
  <si>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</si>
  <si>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</si>
  <si>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</si>
  <si>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</si>
  <si>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</si>
  <si>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</si>
  <si>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</si>
  <si>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</si>
  <si>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</si>
  <si>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</si>
  <si>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</si>
  <si>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</si>
  <si>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</si>
  <si>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</si>
  <si>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</si>
  <si>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</si>
  <si>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</si>
  <si>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</si>
  <si>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</si>
  <si>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</si>
  <si>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</si>
  <si>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</si>
  <si>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</si>
  <si>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</si>
  <si>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</si>
  <si>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</si>
  <si>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</si>
  <si>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</si>
  <si>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</si>
  <si>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</si>
  <si>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</si>
  <si>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</si>
  <si>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</si>
  <si>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</si>
  <si>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</si>
  <si>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</si>
  <si>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</si>
  <si>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</si>
  <si>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</si>
  <si>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</si>
  <si>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</si>
  <si>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</si>
  <si>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</si>
  <si>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</si>
  <si>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</si>
  <si>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</si>
  <si>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</si>
  <si>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</si>
  <si>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</si>
  <si>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</si>
  <si>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</si>
  <si>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</si>
  <si>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</si>
  <si>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</si>
  <si>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</si>
  <si>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</si>
  <si>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</si>
  <si>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</si>
  <si>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</si>
  <si>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</si>
  <si>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</si>
  <si>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</si>
  <si>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</si>
  <si>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</si>
  <si>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</si>
  <si>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</si>
  <si>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</si>
  <si>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</si>
  <si>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</si>
  <si>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</si>
  <si>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</si>
  <si>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</si>
  <si>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</si>
  <si>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</si>
  <si>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</si>
  <si>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</si>
  <si>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</si>
  <si>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</si>
  <si>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</si>
  <si>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</si>
  <si>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</si>
  <si>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</si>
  <si>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</si>
  <si>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</si>
  <si>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</si>
  <si>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</si>
  <si>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</si>
  <si>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</si>
  <si>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</si>
  <si>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</si>
  <si>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</si>
  <si>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</si>
  <si>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</si>
  <si>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</si>
  <si>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</si>
  <si>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</si>
  <si>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</si>
  <si>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</si>
  <si>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</si>
  <si>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</si>
  <si>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</si>
  <si>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</si>
  <si>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</si>
  <si>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</si>
  <si>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</si>
  <si>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</si>
  <si>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</si>
  <si>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</si>
  <si>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</si>
  <si>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</si>
  <si>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</si>
  <si>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</si>
  <si>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</si>
  <si>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</si>
  <si>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</si>
  <si>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</si>
  <si>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下水道事業会計</t>
  </si>
  <si>
    <t>国民健康保険特別会計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</si>
  <si>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</si>
  <si>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</si>
  <si>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</si>
  <si>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</si>
  <si>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</si>
  <si>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</si>
  <si>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</si>
  <si>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</si>
  <si>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</si>
  <si>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</si>
  <si>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燕西蒲勤労者福祉サービスセンター</t>
  </si>
  <si>
    <t>吉田環境衛生公社</t>
  </si>
  <si>
    <t>県央土地開発公社</t>
  </si>
  <si>
    <t>燕三条地場産業振興センター</t>
  </si>
  <si>
    <t>燕・弥彦総合事務組合（一般会計）</t>
    <rPh sb="0" eb="1">
      <t>ツバメ</t>
    </rPh>
    <rPh sb="2" eb="4">
      <t>ヤヒコ</t>
    </rPh>
    <rPh sb="4" eb="6">
      <t>ソウゴウ</t>
    </rPh>
    <rPh sb="6" eb="8">
      <t>ジム</t>
    </rPh>
    <rPh sb="8" eb="10">
      <t>クミアイ</t>
    </rPh>
    <rPh sb="11" eb="13">
      <t>イッパン</t>
    </rPh>
    <rPh sb="13" eb="15">
      <t>カイケイ</t>
    </rPh>
    <phoneticPr fontId="31"/>
  </si>
  <si>
    <t>燕・弥彦総合事務組合（水道事業会計）</t>
    <rPh sb="11" eb="13">
      <t>スイドウ</t>
    </rPh>
    <rPh sb="13" eb="15">
      <t>ジギョウ</t>
    </rPh>
    <phoneticPr fontId="2"/>
  </si>
  <si>
    <t>新潟県三条・燕総合グラウンド施設組合（一般会計）</t>
  </si>
  <si>
    <t>西蒲原福祉事務組合（一般会計）</t>
  </si>
  <si>
    <t>西蒲原福祉事務組合（西蒲原地区休日夜間急患センター事業特別会計）</t>
  </si>
  <si>
    <t>三条・燕・西蒲・南蒲広域養護老人ホーム施設組合（一般会計）</t>
  </si>
  <si>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</si>
  <si>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</si>
  <si>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</si>
  <si>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</si>
  <si>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新潟県市町村総合事務組合（非常勤職員公務災害補償等事業特別会計）</t>
  </si>
  <si>
    <t>新潟県市町村総合事務組合（交通災害共済事業特別会計）</t>
  </si>
  <si>
    <t>新潟県後期高齢者医療広域連合（一般会計）</t>
  </si>
  <si>
    <t>新潟県後期高齢者医療広域連合（後期高齢者医療特別会計）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</si>
</sst>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5115-4ACF-984B-F2B63FDA50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61527</c:v>
                </c:pt>
                <c:pt idx="1">
                  <c:v>33497</c:v>
                </c:pt>
                <c:pt idx="2">
                  <c:v>45217</c:v>
                </c:pt>
                <c:pt idx="3">
                  <c:v>49236</c:v>
                </c:pt>
                <c:pt idx="4">
                  <c:v>66722</c:v>
                </c:pt>
              </c:numCache>
            </c:numRef>
          </c:val>
          <c:smooth val="0"/>
          <c:extLst>
            <c:ext xmlns:c16="http://schemas.microsoft.com/office/drawing/2014/chart" uri="{C3380CC4-5D6E-409C-BE32-E72D297353CC}">
              <c16:uniqueId val="{00000001-5115-4ACF-984B-F2B63FDA50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2.79</c:v>
                </c:pt>
                <c:pt idx="1">
                  <c:v>5</c:v>
                </c:pt>
                <c:pt idx="2">
                  <c:v>6.64</c:v>
                </c:pt>
                <c:pt idx="3">
                  <c:v>9.34</c:v>
                </c:pt>
                <c:pt idx="4">
                  <c:v>11.18</c:v>
                </c:pt>
              </c:numCache>
            </c:numRef>
          </c:val>
          <c:extLst>
            <c:ext xmlns:c16="http://schemas.microsoft.com/office/drawing/2014/chart" uri="{C3380CC4-5D6E-409C-BE32-E72D297353CC}">
              <c16:uniqueId val="{00000000-A4CB-4622-ACE0-A0B69B6044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13.46</c:v>
                </c:pt>
                <c:pt idx="1">
                  <c:v>12.34</c:v>
                </c:pt>
                <c:pt idx="2">
                  <c:v>12.37</c:v>
                </c:pt>
                <c:pt idx="3">
                  <c:v>15.03</c:v>
                </c:pt>
                <c:pt idx="4">
                  <c:v>17.23</c:v>
                </c:pt>
              </c:numCache>
            </c:numRef>
          </c:val>
          <c:extLst>
            <c:ext xmlns:c16="http://schemas.microsoft.com/office/drawing/2014/chart" uri="{C3380CC4-5D6E-409C-BE32-E72D297353CC}">
              <c16:uniqueId val="{00000001-A4CB-4622-ACE0-A0B69B6044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c:v>
                </c:pt>
                <c:pt idx="1">
                  <c:v>0.89</c:v>
                </c:pt>
                <c:pt idx="2">
                  <c:v>2.2200000000000002</c:v>
                </c:pt>
                <c:pt idx="3">
                  <c:v>5.86</c:v>
                </c:pt>
                <c:pt idx="4">
                  <c:v>3.5</c:v>
                </c:pt>
              </c:numCache>
            </c:numRef>
          </c:val>
          <c:smooth val="0"/>
          <c:extLst>
            <c:ext xmlns:c16="http://schemas.microsoft.com/office/drawing/2014/chart" uri="{C3380CC4-5D6E-409C-BE32-E72D297353CC}">
              <c16:uniqueId val="{00000002-A4CB-4622-ACE0-A0B69B6044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8.49</c:v>
                </c:pt>
                <c:pt idx="2">
                  <c:v>#N/A</c:v>
                </c:pt>
                <c:pt idx="3">
                  <c:v>0.48</c:v>
                </c:pt>
                <c:pt idx="4">
                  <c:v>0</c:v>
                </c:pt>
                <c:pt idx="5">
                  <c:v>0</c:v>
                </c:pt>
                <c:pt idx="6">
                  <c:v>0</c:v>
                </c:pt>
                <c:pt idx="7">
                  <c:v>0</c:v>
                </c:pt>
                <c:pt idx="8">
                  <c:v>0</c:v>
                </c:pt>
                <c:pt idx="9">
                  <c:v>0</c:v>
                </c:pt>
              </c:numCache>
            </c:numRef>
          </c:val>
          <c:extLst>
            <c:ext xmlns:c16="http://schemas.microsoft.com/office/drawing/2014/chart" uri="{C3380CC4-5D6E-409C-BE32-E72D297353CC}">
              <c16:uniqueId val="{00000000-8959-4DC8-BBCE-ACB8C7AE8B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59-4DC8-BBCE-ACB8C7AE8B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59-4DC8-BBCE-ACB8C7AE8B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59-4DC8-BBCE-ACB8C7AE8BD9}"/>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59-4DC8-BBCE-ACB8C7AE8BD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0.11</c:v>
                </c:pt>
                <c:pt idx="4">
                  <c:v>#N/A</c:v>
                </c:pt>
                <c:pt idx="5">
                  <c:v>0.11</c:v>
                </c:pt>
                <c:pt idx="6">
                  <c:v>#N/A</c:v>
                </c:pt>
                <c:pt idx="7">
                  <c:v>0.11</c:v>
                </c:pt>
                <c:pt idx="8">
                  <c:v>#N/A</c:v>
                </c:pt>
                <c:pt idx="9">
                  <c:v>0.13</c:v>
                </c:pt>
              </c:numCache>
            </c:numRef>
          </c:val>
          <c:extLst>
            <c:ext xmlns:c16="http://schemas.microsoft.com/office/drawing/2014/chart" uri="{C3380CC4-5D6E-409C-BE32-E72D297353CC}">
              <c16:uniqueId val="{00000005-8959-4DC8-BBCE-ACB8C7AE8B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0.41</c:v>
                </c:pt>
                <c:pt idx="4">
                  <c:v>#N/A</c:v>
                </c:pt>
                <c:pt idx="5">
                  <c:v>0.97</c:v>
                </c:pt>
                <c:pt idx="6">
                  <c:v>#N/A</c:v>
                </c:pt>
                <c:pt idx="7">
                  <c:v>0.8</c:v>
                </c:pt>
                <c:pt idx="8">
                  <c:v>#N/A</c:v>
                </c:pt>
                <c:pt idx="9">
                  <c:v>0.35</c:v>
                </c:pt>
              </c:numCache>
            </c:numRef>
          </c:val>
          <c:extLst>
            <c:ext xmlns:c16="http://schemas.microsoft.com/office/drawing/2014/chart" uri="{C3380CC4-5D6E-409C-BE32-E72D297353CC}">
              <c16:uniqueId val="{00000006-8959-4DC8-BBCE-ACB8C7AE8B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0.65</c:v>
                </c:pt>
                <c:pt idx="6">
                  <c:v>#N/A</c:v>
                </c:pt>
                <c:pt idx="7">
                  <c:v>0.67</c:v>
                </c:pt>
                <c:pt idx="8">
                  <c:v>#N/A</c:v>
                </c:pt>
                <c:pt idx="9">
                  <c:v>0.71</c:v>
                </c:pt>
              </c:numCache>
            </c:numRef>
          </c:val>
          <c:extLst>
            <c:ext xmlns:c16="http://schemas.microsoft.com/office/drawing/2014/chart" uri="{C3380CC4-5D6E-409C-BE32-E72D297353CC}">
              <c16:uniqueId val="{00000007-8959-4DC8-BBCE-ACB8C7AE8BD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1.27</c:v>
                </c:pt>
                <c:pt idx="2">
                  <c:v>#N/A</c:v>
                </c:pt>
                <c:pt idx="3">
                  <c:v>0.84</c:v>
                </c:pt>
                <c:pt idx="4">
                  <c:v>#N/A</c:v>
                </c:pt>
                <c:pt idx="5">
                  <c:v>0.65</c:v>
                </c:pt>
                <c:pt idx="6">
                  <c:v>#N/A</c:v>
                </c:pt>
                <c:pt idx="7">
                  <c:v>1</c:v>
                </c:pt>
                <c:pt idx="8">
                  <c:v>#N/A</c:v>
                </c:pt>
                <c:pt idx="9">
                  <c:v>2.59</c:v>
                </c:pt>
              </c:numCache>
            </c:numRef>
          </c:val>
          <c:extLst>
            <c:ext xmlns:c16="http://schemas.microsoft.com/office/drawing/2014/chart" uri="{C3380CC4-5D6E-409C-BE32-E72D297353CC}">
              <c16:uniqueId val="{00000008-8959-4DC8-BBCE-ACB8C7AE8B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2.79</c:v>
                </c:pt>
                <c:pt idx="2">
                  <c:v>#N/A</c:v>
                </c:pt>
                <c:pt idx="3">
                  <c:v>5</c:v>
                </c:pt>
                <c:pt idx="4">
                  <c:v>#N/A</c:v>
                </c:pt>
                <c:pt idx="5">
                  <c:v>6.63</c:v>
                </c:pt>
                <c:pt idx="6">
                  <c:v>#N/A</c:v>
                </c:pt>
                <c:pt idx="7">
                  <c:v>9.34</c:v>
                </c:pt>
                <c:pt idx="8">
                  <c:v>#N/A</c:v>
                </c:pt>
                <c:pt idx="9">
                  <c:v>11.18</c:v>
                </c:pt>
              </c:numCache>
            </c:numRef>
          </c:val>
          <c:extLst>
            <c:ext xmlns:c16="http://schemas.microsoft.com/office/drawing/2014/chart" uri="{C3380CC4-5D6E-409C-BE32-E72D297353CC}">
              <c16:uniqueId val="{00000009-8959-4DC8-BBCE-ACB8C7AE8B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3888</c:v>
                </c:pt>
                <c:pt idx="5">
                  <c:v>3812</c:v>
                </c:pt>
                <c:pt idx="8">
                  <c:v>3862</c:v>
                </c:pt>
                <c:pt idx="11">
                  <c:v>3863</c:v>
                </c:pt>
                <c:pt idx="14">
                  <c:v>3661</c:v>
                </c:pt>
              </c:numCache>
            </c:numRef>
          </c:val>
          <c:extLst>
            <c:ext xmlns:c16="http://schemas.microsoft.com/office/drawing/2014/chart" uri="{C3380CC4-5D6E-409C-BE32-E72D297353CC}">
              <c16:uniqueId val="{00000000-ADCA-4E5B-8145-581513B3BD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CA-4E5B-8145-581513B3BD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131</c:v>
                </c:pt>
                <c:pt idx="3">
                  <c:v>83</c:v>
                </c:pt>
                <c:pt idx="6">
                  <c:v>60</c:v>
                </c:pt>
                <c:pt idx="9">
                  <c:v>77</c:v>
                </c:pt>
                <c:pt idx="12">
                  <c:v>76</c:v>
                </c:pt>
              </c:numCache>
            </c:numRef>
          </c:val>
          <c:extLst>
            <c:ext xmlns:c16="http://schemas.microsoft.com/office/drawing/2014/chart" uri="{C3380CC4-5D6E-409C-BE32-E72D297353CC}">
              <c16:uniqueId val="{00000002-ADCA-4E5B-8145-581513B3BD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291</c:v>
                </c:pt>
                <c:pt idx="3">
                  <c:v>266</c:v>
                </c:pt>
                <c:pt idx="6">
                  <c:v>284</c:v>
                </c:pt>
                <c:pt idx="9">
                  <c:v>299</c:v>
                </c:pt>
                <c:pt idx="12">
                  <c:v>196</c:v>
                </c:pt>
              </c:numCache>
            </c:numRef>
          </c:val>
          <c:extLst>
            <c:ext xmlns:c16="http://schemas.microsoft.com/office/drawing/2014/chart" uri="{C3380CC4-5D6E-409C-BE32-E72D297353CC}">
              <c16:uniqueId val="{00000003-ADCA-4E5B-8145-581513B3BD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1258</c:v>
                </c:pt>
                <c:pt idx="3">
                  <c:v>1256</c:v>
                </c:pt>
                <c:pt idx="6">
                  <c:v>1210</c:v>
                </c:pt>
                <c:pt idx="9">
                  <c:v>1220</c:v>
                </c:pt>
                <c:pt idx="12">
                  <c:v>1193</c:v>
                </c:pt>
              </c:numCache>
            </c:numRef>
          </c:val>
          <c:extLst>
            <c:ext xmlns:c16="http://schemas.microsoft.com/office/drawing/2014/chart" uri="{C3380CC4-5D6E-409C-BE32-E72D297353CC}">
              <c16:uniqueId val="{00000004-ADCA-4E5B-8145-581513B3BD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CA-4E5B-8145-581513B3BD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CA-4E5B-8145-581513B3BD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4253</c:v>
                </c:pt>
                <c:pt idx="3">
                  <c:v>4352</c:v>
                </c:pt>
                <c:pt idx="6">
                  <c:v>4410</c:v>
                </c:pt>
                <c:pt idx="9">
                  <c:v>4538</c:v>
                </c:pt>
                <c:pt idx="12">
                  <c:v>4630</c:v>
                </c:pt>
              </c:numCache>
            </c:numRef>
          </c:val>
          <c:extLst>
            <c:ext xmlns:c16="http://schemas.microsoft.com/office/drawing/2014/chart" uri="{C3380CC4-5D6E-409C-BE32-E72D297353CC}">
              <c16:uniqueId val="{00000007-ADCA-4E5B-8145-581513B3BD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2045</c:v>
                </c:pt>
                <c:pt idx="2">
                  <c:v>#N/A</c:v>
                </c:pt>
                <c:pt idx="3">
                  <c:v>#N/A</c:v>
                </c:pt>
                <c:pt idx="4">
                  <c:v>2145</c:v>
                </c:pt>
                <c:pt idx="5">
                  <c:v>#N/A</c:v>
                </c:pt>
                <c:pt idx="6">
                  <c:v>#N/A</c:v>
                </c:pt>
                <c:pt idx="7">
                  <c:v>2102</c:v>
                </c:pt>
                <c:pt idx="8">
                  <c:v>#N/A</c:v>
                </c:pt>
                <c:pt idx="9">
                  <c:v>#N/A</c:v>
                </c:pt>
                <c:pt idx="10">
                  <c:v>2271</c:v>
                </c:pt>
                <c:pt idx="11">
                  <c:v>#N/A</c:v>
                </c:pt>
                <c:pt idx="12">
                  <c:v>#N/A</c:v>
                </c:pt>
                <c:pt idx="13">
                  <c:v>2434</c:v>
                </c:pt>
                <c:pt idx="14">
                  <c:v>#N/A</c:v>
                </c:pt>
              </c:numCache>
            </c:numRef>
          </c:val>
          <c:smooth val="0"/>
          <c:extLst>
            <c:ext xmlns:c16="http://schemas.microsoft.com/office/drawing/2014/chart" uri="{C3380CC4-5D6E-409C-BE32-E72D297353CC}">
              <c16:uniqueId val="{00000008-ADCA-4E5B-8145-581513B3BD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45974</c:v>
                </c:pt>
                <c:pt idx="5">
                  <c:v>44110</c:v>
                </c:pt>
                <c:pt idx="8">
                  <c:v>42155</c:v>
                </c:pt>
                <c:pt idx="11">
                  <c:v>40999</c:v>
                </c:pt>
                <c:pt idx="14">
                  <c:v>39376</c:v>
                </c:pt>
              </c:numCache>
            </c:numRef>
          </c:val>
          <c:extLst>
            <c:ext xmlns:c16="http://schemas.microsoft.com/office/drawing/2014/chart" uri="{C3380CC4-5D6E-409C-BE32-E72D297353CC}">
              <c16:uniqueId val="{00000000-8590-4056-BD25-B6289DDD14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109</c:v>
                </c:pt>
                <c:pt idx="5">
                  <c:v>91</c:v>
                </c:pt>
                <c:pt idx="8">
                  <c:v>49</c:v>
                </c:pt>
                <c:pt idx="11">
                  <c:v>41</c:v>
                </c:pt>
                <c:pt idx="14">
                  <c:v>18</c:v>
                </c:pt>
              </c:numCache>
            </c:numRef>
          </c:val>
          <c:extLst>
            <c:ext xmlns:c16="http://schemas.microsoft.com/office/drawing/2014/chart" uri="{C3380CC4-5D6E-409C-BE32-E72D297353CC}">
              <c16:uniqueId val="{00000001-8590-4056-BD25-B6289DDD14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5950</c:v>
                </c:pt>
                <c:pt idx="5">
                  <c:v>7216</c:v>
                </c:pt>
                <c:pt idx="8">
                  <c:v>8681</c:v>
                </c:pt>
                <c:pt idx="11">
                  <c:v>9827</c:v>
                </c:pt>
                <c:pt idx="14">
                  <c:v>10588</c:v>
                </c:pt>
              </c:numCache>
            </c:numRef>
          </c:val>
          <c:extLst>
            <c:ext xmlns:c16="http://schemas.microsoft.com/office/drawing/2014/chart" uri="{C3380CC4-5D6E-409C-BE32-E72D297353CC}">
              <c16:uniqueId val="{00000002-8590-4056-BD25-B6289DDD14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90-4056-BD25-B6289DDD14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90-4056-BD25-B6289DDD14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8590-4056-BD25-B6289DDD14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4974</c:v>
                </c:pt>
                <c:pt idx="3">
                  <c:v>5167</c:v>
                </c:pt>
                <c:pt idx="6">
                  <c:v>5016</c:v>
                </c:pt>
                <c:pt idx="9">
                  <c:v>4966</c:v>
                </c:pt>
                <c:pt idx="12">
                  <c:v>4762</c:v>
                </c:pt>
              </c:numCache>
            </c:numRef>
          </c:val>
          <c:extLst>
            <c:ext xmlns:c16="http://schemas.microsoft.com/office/drawing/2014/chart" uri="{C3380CC4-5D6E-409C-BE32-E72D297353CC}">
              <c16:uniqueId val="{00000006-8590-4056-BD25-B6289DDD14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1316</c:v>
                </c:pt>
                <c:pt idx="3">
                  <c:v>1103</c:v>
                </c:pt>
                <c:pt idx="6">
                  <c:v>934</c:v>
                </c:pt>
                <c:pt idx="9">
                  <c:v>723</c:v>
                </c:pt>
                <c:pt idx="12">
                  <c:v>584</c:v>
                </c:pt>
              </c:numCache>
            </c:numRef>
          </c:val>
          <c:extLst>
            <c:ext xmlns:c16="http://schemas.microsoft.com/office/drawing/2014/chart" uri="{C3380CC4-5D6E-409C-BE32-E72D297353CC}">
              <c16:uniqueId val="{00000007-8590-4056-BD25-B6289DDD14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17307</c:v>
                </c:pt>
                <c:pt idx="3">
                  <c:v>16525</c:v>
                </c:pt>
                <c:pt idx="6">
                  <c:v>16133</c:v>
                </c:pt>
                <c:pt idx="9">
                  <c:v>16060</c:v>
                </c:pt>
                <c:pt idx="12">
                  <c:v>15870</c:v>
                </c:pt>
              </c:numCache>
            </c:numRef>
          </c:val>
          <c:extLst>
            <c:ext xmlns:c16="http://schemas.microsoft.com/office/drawing/2014/chart" uri="{C3380CC4-5D6E-409C-BE32-E72D297353CC}">
              <c16:uniqueId val="{00000008-8590-4056-BD25-B6289DDD14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365</c:v>
                </c:pt>
                <c:pt idx="3">
                  <c:v>663</c:v>
                </c:pt>
                <c:pt idx="6">
                  <c:v>609</c:v>
                </c:pt>
                <c:pt idx="9">
                  <c:v>538</c:v>
                </c:pt>
                <c:pt idx="12">
                  <c:v>467</c:v>
                </c:pt>
              </c:numCache>
            </c:numRef>
          </c:val>
          <c:extLst>
            <c:ext xmlns:c16="http://schemas.microsoft.com/office/drawing/2014/chart" uri="{C3380CC4-5D6E-409C-BE32-E72D297353CC}">
              <c16:uniqueId val="{00000009-8590-4056-BD25-B6289DDD14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50265</c:v>
                </c:pt>
                <c:pt idx="3">
                  <c:v>48186</c:v>
                </c:pt>
                <c:pt idx="6">
                  <c:v>46569</c:v>
                </c:pt>
                <c:pt idx="9">
                  <c:v>44975</c:v>
                </c:pt>
                <c:pt idx="12">
                  <c:v>43525</c:v>
                </c:pt>
              </c:numCache>
            </c:numRef>
          </c:val>
          <c:extLst>
            <c:ext xmlns:c16="http://schemas.microsoft.com/office/drawing/2014/chart" uri="{C3380CC4-5D6E-409C-BE32-E72D297353CC}">
              <c16:uniqueId val="{0000000A-8590-4056-BD25-B6289DDD14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22195</c:v>
                </c:pt>
                <c:pt idx="2">
                  <c:v>#N/A</c:v>
                </c:pt>
                <c:pt idx="3">
                  <c:v>#N/A</c:v>
                </c:pt>
                <c:pt idx="4">
                  <c:v>20229</c:v>
                </c:pt>
                <c:pt idx="5">
                  <c:v>#N/A</c:v>
                </c:pt>
                <c:pt idx="6">
                  <c:v>#N/A</c:v>
                </c:pt>
                <c:pt idx="7">
                  <c:v>18376</c:v>
                </c:pt>
                <c:pt idx="8">
                  <c:v>#N/A</c:v>
                </c:pt>
                <c:pt idx="9">
                  <c:v>#N/A</c:v>
                </c:pt>
                <c:pt idx="10">
                  <c:v>16394</c:v>
                </c:pt>
                <c:pt idx="11">
                  <c:v>#N/A</c:v>
                </c:pt>
                <c:pt idx="12">
                  <c:v>#N/A</c:v>
                </c:pt>
                <c:pt idx="13">
                  <c:v>15225</c:v>
                </c:pt>
                <c:pt idx="14">
                  <c:v>#N/A</c:v>
                </c:pt>
              </c:numCache>
            </c:numRef>
          </c:val>
          <c:smooth val="0"/>
          <c:extLst>
            <c:ext xmlns:c16="http://schemas.microsoft.com/office/drawing/2014/chart" uri="{C3380CC4-5D6E-409C-BE32-E72D297353CC}">
              <c16:uniqueId val="{0000000B-8590-4056-BD25-B6289DDD14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2553</c:v>
                </c:pt>
                <c:pt idx="1">
                  <c:v>3184</c:v>
                </c:pt>
                <c:pt idx="2">
                  <c:v>3571</c:v>
                </c:pt>
              </c:numCache>
            </c:numRef>
          </c:val>
          <c:extLst>
            <c:ext xmlns:c16="http://schemas.microsoft.com/office/drawing/2014/chart" uri="{C3380CC4-5D6E-409C-BE32-E72D297353CC}">
              <c16:uniqueId val="{00000000-29A8-4450-BA33-EE67EE5C67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718</c:v>
                </c:pt>
                <c:pt idx="1">
                  <c:v>815</c:v>
                </c:pt>
                <c:pt idx="2">
                  <c:v>918</c:v>
                </c:pt>
              </c:numCache>
            </c:numRef>
          </c:val>
          <c:extLst>
            <c:ext xmlns:c16="http://schemas.microsoft.com/office/drawing/2014/chart" uri="{C3380CC4-5D6E-409C-BE32-E72D297353CC}">
              <c16:uniqueId val="{00000001-29A8-4450-BA33-EE67EE5C67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3531</c:v>
                </c:pt>
                <c:pt idx="1">
                  <c:v>3935</c:v>
                </c:pt>
                <c:pt idx="2">
                  <c:v>4201</c:v>
                </c:pt>
              </c:numCache>
            </c:numRef>
          </c:val>
          <c:extLst>
            <c:ext xmlns:c16="http://schemas.microsoft.com/office/drawing/2014/chart" uri="{C3380CC4-5D6E-409C-BE32-E72D297353CC}">
              <c16:uniqueId val="{00000002-29A8-4450-BA33-EE67EE5C67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p>
        <a:p>
          <a:r>
            <a:rPr kumimoji="1" lang="ja-JP" altLang="en-US" sz="1400">
              <a:latin typeface="ＭＳ ゴシック" pitchFamily="49" charset="-128"/>
              <a:ea typeface="ＭＳ ゴシック" pitchFamily="49" charset="-128"/>
            </a:rPr>
            <a:t>合併特例債の償還進展により増となった。</a:t>
          </a:r>
        </a:p>
        <a:p>
          <a:r>
            <a:rPr kumimoji="1" lang="ja-JP" altLang="en-US" sz="1400">
              <a:latin typeface="ＭＳ ゴシック" pitchFamily="49" charset="-128"/>
              <a:ea typeface="ＭＳ ゴシック" pitchFamily="49" charset="-128"/>
            </a:rPr>
            <a:t>なお、令和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年度をピークに今後は逓減していく見通しである。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年度補正予算債等の算入終了により減となった。</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実質公債費比率（分子）</a:t>
          </a:r>
          <a:r>
            <a:rPr kumimoji="1" lang="en-US" altLang="ja-JP" sz="1400">
              <a:latin typeface="ＭＳ ゴシック" pitchFamily="49" charset="-128"/>
              <a:ea typeface="ＭＳ ゴシック" pitchFamily="49" charset="-128"/>
            </a:rPr>
            <a:t>(A)-(B)】</a:t>
          </a:r>
        </a:p>
        <a:p>
          <a:r>
            <a:rPr kumimoji="1" lang="ja-JP" altLang="en-US" sz="1400">
              <a:latin typeface="ＭＳ ゴシック" pitchFamily="49" charset="-128"/>
              <a:ea typeface="ＭＳ ゴシック" pitchFamily="49" charset="-128"/>
            </a:rPr>
            <a:t>合併特例債の償還の進展により令和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年度をピークに公債費が逓減する見通しであるため、実質公債費比率の分子についても、同様に推移する見込みである。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p>
        <a:p>
          <a:r>
            <a:rPr kumimoji="1" lang="ja-JP" altLang="en-US" sz="1400">
              <a:latin typeface="ＭＳ ゴシック" pitchFamily="49" charset="-128"/>
              <a:ea typeface="ＭＳ ゴシック" pitchFamily="49" charset="-128"/>
            </a:rPr>
            <a:t>合併特例債の償還の進展により、地方債の現在高が減少したことにより減少した。</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p>
        <a:p>
          <a:r>
            <a:rPr kumimoji="1" lang="ja-JP" altLang="en-US" sz="1400">
              <a:latin typeface="ＭＳ ゴシック" pitchFamily="49" charset="-128"/>
              <a:ea typeface="ＭＳ ゴシック" pitchFamily="49" charset="-128"/>
            </a:rPr>
            <a:t>充当可能基金は前年と比較し増加したが、基準財政需要額算入見込額は、合併特例債が償還の進展により減少したため減少した。</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将来負担比率の分子</a:t>
          </a:r>
          <a:r>
            <a:rPr kumimoji="1" lang="en-US" altLang="ja-JP" sz="1400">
              <a:latin typeface="ＭＳ ゴシック" pitchFamily="49" charset="-128"/>
              <a:ea typeface="ＭＳ ゴシック" pitchFamily="49" charset="-128"/>
            </a:rPr>
            <a:t>(A)-(B)】</a:t>
          </a:r>
        </a:p>
        <a:p>
          <a:r>
            <a:rPr kumimoji="1" lang="ja-JP" altLang="en-US" sz="1400">
              <a:latin typeface="ＭＳ ゴシック" pitchFamily="49" charset="-128"/>
              <a:ea typeface="ＭＳ ゴシック" pitchFamily="49" charset="-128"/>
            </a:rPr>
            <a:t>地方債の現在高の減少により減少した。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前年度と比較して増加となるとともに、その他特定目的基金では、ふるさと燕応援基金が堅調な自治体クラウドファンディング型ふるさと納税により増加したこと等により、基金残高合計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財政調整基金残高は、災害等への備えとして現状の規模の残高は維持したい。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・ふるさと燕応援基金：自治体クラウドファンディング型ふるさと納税により募った寄附金を寄附目的に沿った事業費に充当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・ガス事業譲渡清算金活用基金：義務教育、幼児教育及び保育のための施設の整備事業費等に要する経費に充当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・子ども夢基金：子どもたちが健やかに育つことを願い、次世代育成を推進することを目的とした事業費に充当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・仲治奨学基金：奨学資金に充当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・社会福祉事業基金：身体障がい者福祉事業、児童福祉事業、知的障がい者福祉事業、老人福祉事業、母子及び父子並びに寡婦福祉事業の事業費に充当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・ふるさと燕応援基金：自治体クラウドファンディング型ふるさと納税が堅調に推移していることから残高が増加している。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・仲治特別奨学基金：奨学金の返済金が貸付額を下回ったことにより基金残高が減少している。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・子ども夢基金：積立額が充当額を下回ったことにより減少している。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・社会福祉事業基金：福祉事業への寄附金を基金に積立てたことにより増加している。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・ふるさと燕応援基金：ふるさと納税の推進により基金残高を確保したい。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感染症対策には国の交付金等を最大限活用したことや、感染症の影響による事業等の中止・縮小等に伴い支出が抑えられたこと等により、前年度と比較して約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災害等に備えるため、現状の規模の残高は維持したい。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金利変動リスク等に備えるため、積み増したい。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77,401
76,806
110.95
46,865,676
44,352,361
2,317,807
20,723,614
43,524,988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箇年平均）は、全国及び県内比較では高い水準であるが、類似団体比較ではやや低い水準となっている。経年比較では概ね横ばいでの推移となっている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経常収支比率は、比率の分母項目である市税などの経常一般財源等の増となったものの分子項目である公債費などの増により、低下要因が増加要因を上回ったため、前年度比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全国平均等と比べても高い水準にあり、引き続き、行政改革推進プランに基づき経常経費の縮減等に努める。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07065"/>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64</xdr:row>
      <xdr:rowOff>3175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0706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251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41292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増などにより増加となったことに加え、物件費等は、ふるさと燕応援事業により増加したため、人件費・物件費等の決算額は増となっている。類似団体との乖離が増加傾向にあるのはふるさと燕応援寄附金の増加によるものである。今後とも、定員管理計画に基づく職員数の適正化に努めるとともに、行政改革推進プランに基づく行財政改革に取り組み、歳出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55507</xdr:rowOff>
    </xdr:from>
    <xdr:to>
      <xdr:col>23</xdr:col>
      <xdr:colOff>133350</xdr:colOff>
      <xdr:row>84</xdr:row>
      <xdr:rowOff>13080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85857"/>
          <a:ext cx="838200" cy="1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43442</xdr:rowOff>
    </xdr:from>
    <xdr:to>
      <xdr:col>19</xdr:col>
      <xdr:colOff>133350</xdr:colOff>
      <xdr:row>83</xdr:row>
      <xdr:rowOff>55507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7379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16945</xdr:rowOff>
    </xdr:from>
    <xdr:to>
      <xdr:col>15</xdr:col>
      <xdr:colOff>82550</xdr:colOff>
      <xdr:row>83</xdr:row>
      <xdr:rowOff>43442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75845"/>
          <a:ext cx="889000" cy="19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95510</xdr:rowOff>
    </xdr:from>
    <xdr:to>
      <xdr:col>11</xdr:col>
      <xdr:colOff>31750</xdr:colOff>
      <xdr:row>82</xdr:row>
      <xdr:rowOff>16945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2960"/>
          <a:ext cx="889000" cy="9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133730</xdr:rowOff>
    </xdr:from>
    <xdr:to>
      <xdr:col>23</xdr:col>
      <xdr:colOff>184150</xdr:colOff>
      <xdr:row>84</xdr:row>
      <xdr:rowOff>63880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105807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4707</xdr:rowOff>
    </xdr:from>
    <xdr:to>
      <xdr:col>19</xdr:col>
      <xdr:colOff>184150</xdr:colOff>
      <xdr:row>83</xdr:row>
      <xdr:rowOff>106307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91084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164092</xdr:rowOff>
    </xdr:from>
    <xdr:to>
      <xdr:col>15</xdr:col>
      <xdr:colOff>133350</xdr:colOff>
      <xdr:row>83</xdr:row>
      <xdr:rowOff>94242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79019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137595</xdr:rowOff>
    </xdr:from>
    <xdr:to>
      <xdr:col>11</xdr:col>
      <xdr:colOff>82550</xdr:colOff>
      <xdr:row>82</xdr:row>
      <xdr:rowOff>67745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52522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44710</xdr:rowOff>
    </xdr:from>
    <xdr:to>
      <xdr:col>7</xdr:col>
      <xdr:colOff>31750</xdr:colOff>
      <xdr:row>81</xdr:row>
      <xdr:rowOff>146310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156487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全国平均及び類似団体平均を下回る状況であり、引き続き、給与・各種手当の適正化に努める。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83</xdr:row>
      <xdr:rowOff>116114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5687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県内平均を下回るものの、全国平均や類似団体比較でほぼ同水準となっている。</a:t>
          </a:r>
        </a:p>
        <a:p>
          <a:r>
            <a:rPr kumimoji="1" lang="ja-JP" altLang="en-US" sz="1300">
              <a:latin typeface="ＭＳ Ｐゴシック" panose="020B0600070205080204" pitchFamily="50" charset="-128"/>
              <a:ea typeface="ＭＳ Ｐゴシック" panose="020B0600070205080204" pitchFamily="50" charset="-128"/>
            </a:rPr>
            <a:t>引き続き、定員管理計画に基づき、人口規模に見合った職員数としていくため、事務の効率化や民間活力の導入を図り、適正な定員管理に努める。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22331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2609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167640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1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161607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140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61</xdr:row>
      <xdr:rowOff>161607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804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142981</xdr:rowOff>
    </xdr:from>
    <xdr:to>
      <xdr:col>81</xdr:col>
      <xdr:colOff>95250</xdr:colOff>
      <xdr:row>62</xdr:row>
      <xdr:rowOff>73131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159508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4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49123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ポイント増加し、全国、県内及び類似団体の平均を上回る状況である。合併特例債の償還の進展により、令和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年度をピークに公債費は逓減する見通しであるが、新規借入を伴う建設事業を抑制する等公債費の縮減に努める。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43</xdr:row>
      <xdr:rowOff>162814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5062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43</xdr:row>
      <xdr:rowOff>133858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43</xdr:row>
      <xdr:rowOff>114554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104902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84091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全国、県内及び類似団体平均を上回る状況となっており、学校をはじめとした老朽化施設の大規模改修事業等に対して発行した合併特例債等の借入額が将来負担比率を高止まりさせる要因となっている。</a:t>
          </a:r>
        </a:p>
        <a:p>
          <a:r>
            <a:rPr kumimoji="1" lang="ja-JP" altLang="en-US" sz="1300">
              <a:latin typeface="ＭＳ Ｐゴシック" panose="020B0600070205080204" pitchFamily="50" charset="-128"/>
              <a:ea typeface="ＭＳ Ｐゴシック" panose="020B0600070205080204" pitchFamily="50" charset="-128"/>
            </a:rPr>
            <a:t>これは、発行可能な期間において、将来にわたり必要な投資を集中的に行った結果によるものである。令和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年度は地方債残高の減少等により将来負担額が減少したため将来負担比率は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ポイント改善した。今後も交付税措置のある優良債を活用するなど、引き続き将来負担の適正化に努める。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77168</xdr:rowOff>
    </xdr:from>
    <xdr:to>
      <xdr:col>81</xdr:col>
      <xdr:colOff>44450</xdr:colOff>
      <xdr:row>19</xdr:row>
      <xdr:rowOff>139216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3471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139216</xdr:rowOff>
    </xdr:from>
    <xdr:to>
      <xdr:col>77</xdr:col>
      <xdr:colOff>44450</xdr:colOff>
      <xdr:row>20</xdr:row>
      <xdr:rowOff>138974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396766"/>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138974</xdr:rowOff>
    </xdr:from>
    <xdr:to>
      <xdr:col>72</xdr:col>
      <xdr:colOff>203200</xdr:colOff>
      <xdr:row>21</xdr:row>
      <xdr:rowOff>149074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567974"/>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149074</xdr:rowOff>
    </xdr:from>
    <xdr:to>
      <xdr:col>68</xdr:col>
      <xdr:colOff>152400</xdr:colOff>
      <xdr:row>22</xdr:row>
      <xdr:rowOff>101721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4952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26368</xdr:rowOff>
    </xdr:from>
    <xdr:to>
      <xdr:col>81</xdr:col>
      <xdr:colOff>95250</xdr:colOff>
      <xdr:row>19</xdr:row>
      <xdr:rowOff>127968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169895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5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88416</xdr:rowOff>
    </xdr:from>
    <xdr:to>
      <xdr:col>77</xdr:col>
      <xdr:colOff>95250</xdr:colOff>
      <xdr:row>20</xdr:row>
      <xdr:rowOff>18566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3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3343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43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88174</xdr:rowOff>
    </xdr:from>
    <xdr:to>
      <xdr:col>73</xdr:col>
      <xdr:colOff>44450</xdr:colOff>
      <xdr:row>21</xdr:row>
      <xdr:rowOff>18324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3101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6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98274</xdr:rowOff>
    </xdr:from>
    <xdr:to>
      <xdr:col>68</xdr:col>
      <xdr:colOff>203200</xdr:colOff>
      <xdr:row>22</xdr:row>
      <xdr:rowOff>28424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6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13201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50921</xdr:rowOff>
    </xdr:from>
    <xdr:to>
      <xdr:col>64</xdr:col>
      <xdr:colOff>152400</xdr:colOff>
      <xdr:row>22</xdr:row>
      <xdr:rowOff>152521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137298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0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77,401
76,806
110.95
46,865,676
44,352,361
2,317,807
20,723,614
43,524,988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全国、県内及び類似団体平均を下回っている。会計年度任用職員報酬の増等により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　引き続き、定員管理計画に基づき職員数及び人件費の適正化に努める。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17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1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60198</xdr:rowOff>
    </xdr:from>
    <xdr:to>
      <xdr:col>11</xdr:col>
      <xdr:colOff>60325</xdr:colOff>
      <xdr:row>35</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全国、県内及び類似団体平均を下回っている。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引き続き行政改革推進プランに基づき、行政コストの削減を図るとともに、施設の統廃合や民間活力の導入を推進し、施設管理費等の抑制に努める。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0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全国・県平均・類似団体平均を下っている。引き続き、単独事業により措置しているものについては財政状況や他市の状況を考慮し扶助費の適正化に努める。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159657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37193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55</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全国、県内及び類似団体平均と同程度であり、今後は、社会保障経費の増に連動した介護保険事業特別会計の繰出金が年々増加していくことが想定される。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39915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18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61</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62243"/>
          <a:ext cx="8890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135165</xdr:rowOff>
    </xdr:from>
    <xdr:to>
      <xdr:col>69</xdr:col>
      <xdr:colOff>92075</xdr:colOff>
      <xdr:row>61</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9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84365</xdr:rowOff>
    </xdr:from>
    <xdr:to>
      <xdr:col>65</xdr:col>
      <xdr:colOff>53975</xdr:colOff>
      <xdr:row>62</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170742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感染症対策支援事業の皆減等により前年度から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ポイント減少したが、全国、県内及び類似団体平均を上回る状況となっている。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補助費等の割合が高い要因としては、消防、火葬場及びごみ処理事業の共同事務を実施する燕・弥彦総合事務組合への負担金を含んでいること等が挙げられる。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826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38</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94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全国平均、県平均を上回っている。合併特例債の償還の進展により、令和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年度をピークに公債費は逓減する見通しであるが、新規借入を伴う建設事業を抑制する等公債費の縮減に努める。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32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32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10413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503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522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ポイント増加しており、全国平均、県平均及び類似団体平均を下回っている。今後も定員管理計画や行政改革推進プラン等に基づき、経常経費の抑制に努める。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67563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200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200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97473</xdr:rowOff>
    </xdr:from>
    <xdr:to>
      <xdr:col>29</xdr:col>
      <xdr:colOff>127000</xdr:colOff>
      <xdr:row>15</xdr:row>
      <xdr:rowOff>100235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16848"/>
          <a:ext cx="647700" cy="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78442</xdr:rowOff>
    </xdr:from>
    <xdr:to>
      <xdr:col>26</xdr:col>
      <xdr:colOff>50800</xdr:colOff>
      <xdr:row>15</xdr:row>
      <xdr:rowOff>97473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97817"/>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78442</xdr:rowOff>
    </xdr:from>
    <xdr:to>
      <xdr:col>22</xdr:col>
      <xdr:colOff>114300</xdr:colOff>
      <xdr:row>16</xdr:row>
      <xdr:rowOff>102902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7817"/>
          <a:ext cx="698500" cy="19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95663</xdr:rowOff>
    </xdr:from>
    <xdr:to>
      <xdr:col>18</xdr:col>
      <xdr:colOff>177800</xdr:colOff>
      <xdr:row>16</xdr:row>
      <xdr:rowOff>102902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6488"/>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49435</xdr:rowOff>
    </xdr:from>
    <xdr:to>
      <xdr:col>29</xdr:col>
      <xdr:colOff>177800</xdr:colOff>
      <xdr:row>15</xdr:row>
      <xdr:rowOff>151035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65962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46673</xdr:rowOff>
    </xdr:from>
    <xdr:to>
      <xdr:col>26</xdr:col>
      <xdr:colOff>101600</xdr:colOff>
      <xdr:row>15</xdr:row>
      <xdr:rowOff>148273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158450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27642</xdr:rowOff>
    </xdr:from>
    <xdr:to>
      <xdr:col>22</xdr:col>
      <xdr:colOff>165100</xdr:colOff>
      <xdr:row>15</xdr:row>
      <xdr:rowOff>129242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139419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52102</xdr:rowOff>
    </xdr:from>
    <xdr:to>
      <xdr:col>19</xdr:col>
      <xdr:colOff>38100</xdr:colOff>
      <xdr:row>16</xdr:row>
      <xdr:rowOff>153702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138479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44863</xdr:rowOff>
    </xdr:from>
    <xdr:to>
      <xdr:col>15</xdr:col>
      <xdr:colOff>101600</xdr:colOff>
      <xdr:row>16</xdr:row>
      <xdr:rowOff>146463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156640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90615</xdr:rowOff>
    </xdr:from>
    <xdr:to>
      <xdr:col>29</xdr:col>
      <xdr:colOff>127000</xdr:colOff>
      <xdr:row>34</xdr:row>
      <xdr:rowOff>181826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358065"/>
          <a:ext cx="647700" cy="91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181826</xdr:rowOff>
    </xdr:from>
    <xdr:to>
      <xdr:col>26</xdr:col>
      <xdr:colOff>50800</xdr:colOff>
      <xdr:row>34</xdr:row>
      <xdr:rowOff>272352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449276"/>
          <a:ext cx="698500" cy="9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257835</xdr:rowOff>
    </xdr:from>
    <xdr:to>
      <xdr:col>22</xdr:col>
      <xdr:colOff>114300</xdr:colOff>
      <xdr:row>34</xdr:row>
      <xdr:rowOff>272352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25285"/>
          <a:ext cx="698500" cy="1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257835</xdr:rowOff>
    </xdr:from>
    <xdr:to>
      <xdr:col>18</xdr:col>
      <xdr:colOff>177800</xdr:colOff>
      <xdr:row>34</xdr:row>
      <xdr:rowOff>313233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25285"/>
          <a:ext cx="698500" cy="5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39815</xdr:rowOff>
    </xdr:from>
    <xdr:to>
      <xdr:col>29</xdr:col>
      <xdr:colOff>177800</xdr:colOff>
      <xdr:row>34</xdr:row>
      <xdr:rowOff>141415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0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227792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131026</xdr:rowOff>
    </xdr:from>
    <xdr:to>
      <xdr:col>26</xdr:col>
      <xdr:colOff>101600</xdr:colOff>
      <xdr:row>34</xdr:row>
      <xdr:rowOff>232626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398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242803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6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221552</xdr:rowOff>
    </xdr:from>
    <xdr:to>
      <xdr:col>22</xdr:col>
      <xdr:colOff>165100</xdr:colOff>
      <xdr:row>34</xdr:row>
      <xdr:rowOff>323152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89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333329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5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207035</xdr:rowOff>
    </xdr:from>
    <xdr:to>
      <xdr:col>19</xdr:col>
      <xdr:colOff>38100</xdr:colOff>
      <xdr:row>34</xdr:row>
      <xdr:rowOff>308635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7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318812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262433</xdr:rowOff>
    </xdr:from>
    <xdr:to>
      <xdr:col>15</xdr:col>
      <xdr:colOff>101600</xdr:colOff>
      <xdr:row>35</xdr:row>
      <xdr:rowOff>21133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77,401
76,806
110.95
46,865,676
44,352,361
2,317,807
20,723,614
43,524,988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161703</xdr:rowOff>
    </xdr:from>
    <xdr:to>
      <xdr:col>24</xdr:col>
      <xdr:colOff>63500</xdr:colOff>
      <xdr:row>36</xdr:row>
      <xdr:rowOff>22333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2453"/>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22333</xdr:rowOff>
    </xdr:from>
    <xdr:to>
      <xdr:col>19</xdr:col>
      <xdr:colOff>177800</xdr:colOff>
      <xdr:row>36</xdr:row>
      <xdr:rowOff>23724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4533"/>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23724</xdr:rowOff>
    </xdr:from>
    <xdr:to>
      <xdr:col>15</xdr:col>
      <xdr:colOff>50800</xdr:colOff>
      <xdr:row>37</xdr:row>
      <xdr:rowOff>117926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5924"/>
          <a:ext cx="889000" cy="26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101390</xdr:rowOff>
    </xdr:from>
    <xdr:to>
      <xdr:col>10</xdr:col>
      <xdr:colOff>114300</xdr:colOff>
      <xdr:row>37</xdr:row>
      <xdr:rowOff>117926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5040"/>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110903</xdr:rowOff>
    </xdr:from>
    <xdr:to>
      <xdr:col>24</xdr:col>
      <xdr:colOff>114300</xdr:colOff>
      <xdr:row>36</xdr:row>
      <xdr:rowOff>41053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89330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142983</xdr:rowOff>
    </xdr:from>
    <xdr:to>
      <xdr:col>20</xdr:col>
      <xdr:colOff>38100</xdr:colOff>
      <xdr:row>36</xdr:row>
      <xdr:rowOff>73133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64260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144374</xdr:rowOff>
    </xdr:from>
    <xdr:to>
      <xdr:col>15</xdr:col>
      <xdr:colOff>101600</xdr:colOff>
      <xdr:row>36</xdr:row>
      <xdr:rowOff>74524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65651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67126</xdr:rowOff>
    </xdr:from>
    <xdr:to>
      <xdr:col>10</xdr:col>
      <xdr:colOff>165100</xdr:colOff>
      <xdr:row>37</xdr:row>
      <xdr:rowOff>168726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159853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50590</xdr:rowOff>
    </xdr:from>
    <xdr:to>
      <xdr:col>6</xdr:col>
      <xdr:colOff>38100</xdr:colOff>
      <xdr:row>37</xdr:row>
      <xdr:rowOff>152190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143318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24823</xdr:rowOff>
    </xdr:from>
    <xdr:to>
      <xdr:col>24</xdr:col>
      <xdr:colOff>63500</xdr:colOff>
      <xdr:row>56</xdr:row>
      <xdr:rowOff>6056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54573"/>
          <a:ext cx="838200" cy="1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6056</xdr:rowOff>
    </xdr:from>
    <xdr:to>
      <xdr:col>19</xdr:col>
      <xdr:colOff>177800</xdr:colOff>
      <xdr:row>56</xdr:row>
      <xdr:rowOff>60452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07256"/>
          <a:ext cx="889000" cy="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60452</xdr:rowOff>
    </xdr:from>
    <xdr:to>
      <xdr:col>15</xdr:col>
      <xdr:colOff>50800</xdr:colOff>
      <xdr:row>56</xdr:row>
      <xdr:rowOff>105998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61652"/>
          <a:ext cx="8890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105998</xdr:rowOff>
    </xdr:from>
    <xdr:to>
      <xdr:col>10</xdr:col>
      <xdr:colOff>114300</xdr:colOff>
      <xdr:row>57</xdr:row>
      <xdr:rowOff>44635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07198"/>
          <a:ext cx="889000" cy="1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145473</xdr:rowOff>
    </xdr:from>
    <xdr:to>
      <xdr:col>24</xdr:col>
      <xdr:colOff>114300</xdr:colOff>
      <xdr:row>55</xdr:row>
      <xdr:rowOff>75623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168350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126706</xdr:rowOff>
    </xdr:from>
    <xdr:to>
      <xdr:col>20</xdr:col>
      <xdr:colOff>38100</xdr:colOff>
      <xdr:row>56</xdr:row>
      <xdr:rowOff>56856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73383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9652</xdr:rowOff>
    </xdr:from>
    <xdr:to>
      <xdr:col>15</xdr:col>
      <xdr:colOff>101600</xdr:colOff>
      <xdr:row>56</xdr:row>
      <xdr:rowOff>111252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55198</xdr:rowOff>
    </xdr:from>
    <xdr:to>
      <xdr:col>10</xdr:col>
      <xdr:colOff>165100</xdr:colOff>
      <xdr:row>56</xdr:row>
      <xdr:rowOff>156798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165285</xdr:rowOff>
    </xdr:from>
    <xdr:to>
      <xdr:col>6</xdr:col>
      <xdr:colOff>38100</xdr:colOff>
      <xdr:row>57</xdr:row>
      <xdr:rowOff>95435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111962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25933</xdr:rowOff>
    </xdr:from>
    <xdr:to>
      <xdr:col>24</xdr:col>
      <xdr:colOff>63500</xdr:colOff>
      <xdr:row>77</xdr:row>
      <xdr:rowOff>36182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7583"/>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65939</xdr:rowOff>
    </xdr:from>
    <xdr:to>
      <xdr:col>19</xdr:col>
      <xdr:colOff>177800</xdr:colOff>
      <xdr:row>77</xdr:row>
      <xdr:rowOff>36182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96139"/>
          <a:ext cx="889000" cy="14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65939</xdr:rowOff>
    </xdr:from>
    <xdr:to>
      <xdr:col>15</xdr:col>
      <xdr:colOff>50800</xdr:colOff>
      <xdr:row>77</xdr:row>
      <xdr:rowOff>139548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96139"/>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139548</xdr:rowOff>
    </xdr:from>
    <xdr:to>
      <xdr:col>10</xdr:col>
      <xdr:colOff>114300</xdr:colOff>
      <xdr:row>78</xdr:row>
      <xdr:rowOff>46317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1198"/>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146583</xdr:rowOff>
    </xdr:from>
    <xdr:to>
      <xdr:col>24</xdr:col>
      <xdr:colOff>114300</xdr:colOff>
      <xdr:row>77</xdr:row>
      <xdr:rowOff>76733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169460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2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156832</xdr:rowOff>
    </xdr:from>
    <xdr:to>
      <xdr:col>20</xdr:col>
      <xdr:colOff>38100</xdr:colOff>
      <xdr:row>77</xdr:row>
      <xdr:rowOff>86982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103509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6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15139</xdr:rowOff>
    </xdr:from>
    <xdr:to>
      <xdr:col>15</xdr:col>
      <xdr:colOff>101600</xdr:colOff>
      <xdr:row>76</xdr:row>
      <xdr:rowOff>116739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133266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88748</xdr:rowOff>
    </xdr:from>
    <xdr:to>
      <xdr:col>10</xdr:col>
      <xdr:colOff>165100</xdr:colOff>
      <xdr:row>78</xdr:row>
      <xdr:rowOff>18898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35425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166967</xdr:rowOff>
    </xdr:from>
    <xdr:to>
      <xdr:col>6</xdr:col>
      <xdr:colOff>38100</xdr:colOff>
      <xdr:row>78</xdr:row>
      <xdr:rowOff>97117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113644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124008</xdr:rowOff>
    </xdr:from>
    <xdr:to>
      <xdr:col>24</xdr:col>
      <xdr:colOff>63500</xdr:colOff>
      <xdr:row>97</xdr:row>
      <xdr:rowOff>166022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83208"/>
          <a:ext cx="838200" cy="2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124008</xdr:rowOff>
    </xdr:from>
    <xdr:to>
      <xdr:col>19</xdr:col>
      <xdr:colOff>177800</xdr:colOff>
      <xdr:row>98</xdr:row>
      <xdr:rowOff>149611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83208"/>
          <a:ext cx="8890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85604</xdr:rowOff>
    </xdr:from>
    <xdr:to>
      <xdr:col>15</xdr:col>
      <xdr:colOff>50800</xdr:colOff>
      <xdr:row>98</xdr:row>
      <xdr:rowOff>149611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87704"/>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85604</xdr:rowOff>
    </xdr:from>
    <xdr:to>
      <xdr:col>10</xdr:col>
      <xdr:colOff>114300</xdr:colOff>
      <xdr:row>98</xdr:row>
      <xdr:rowOff>162184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87704"/>
          <a:ext cx="889000" cy="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115222</xdr:rowOff>
    </xdr:from>
    <xdr:to>
      <xdr:col>24</xdr:col>
      <xdr:colOff>114300</xdr:colOff>
      <xdr:row>98</xdr:row>
      <xdr:rowOff>45372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93649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73208</xdr:rowOff>
    </xdr:from>
    <xdr:to>
      <xdr:col>20</xdr:col>
      <xdr:colOff>38100</xdr:colOff>
      <xdr:row>97</xdr:row>
      <xdr:rowOff>3358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165935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98811</xdr:rowOff>
    </xdr:from>
    <xdr:to>
      <xdr:col>15</xdr:col>
      <xdr:colOff>101600</xdr:colOff>
      <xdr:row>99</xdr:row>
      <xdr:rowOff>28961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20088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34804</xdr:rowOff>
    </xdr:from>
    <xdr:to>
      <xdr:col>10</xdr:col>
      <xdr:colOff>165100</xdr:colOff>
      <xdr:row>98</xdr:row>
      <xdr:rowOff>136404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127531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111384</xdr:rowOff>
    </xdr:from>
    <xdr:to>
      <xdr:col>6</xdr:col>
      <xdr:colOff>38100</xdr:colOff>
      <xdr:row>99</xdr:row>
      <xdr:rowOff>41534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32661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3302</xdr:rowOff>
    </xdr:from>
    <xdr:to>
      <xdr:col>55</xdr:col>
      <xdr:colOff>0</xdr:colOff>
      <xdr:row>35</xdr:row>
      <xdr:rowOff>74511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04052"/>
          <a:ext cx="8382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25522</xdr:rowOff>
    </xdr:from>
    <xdr:to>
      <xdr:col>50</xdr:col>
      <xdr:colOff>114300</xdr:colOff>
      <xdr:row>35</xdr:row>
      <xdr:rowOff>74511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40472"/>
          <a:ext cx="889000" cy="7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25522</xdr:rowOff>
    </xdr:from>
    <xdr:to>
      <xdr:col>45</xdr:col>
      <xdr:colOff>177800</xdr:colOff>
      <xdr:row>36</xdr:row>
      <xdr:rowOff>165540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40472"/>
          <a:ext cx="889000" cy="99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165540</xdr:rowOff>
    </xdr:from>
    <xdr:to>
      <xdr:col>41</xdr:col>
      <xdr:colOff>50800</xdr:colOff>
      <xdr:row>37</xdr:row>
      <xdr:rowOff>3096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7740"/>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123952</xdr:rowOff>
    </xdr:from>
    <xdr:to>
      <xdr:col>55</xdr:col>
      <xdr:colOff>50800</xdr:colOff>
      <xdr:row>35</xdr:row>
      <xdr:rowOff>54102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146829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23711</xdr:rowOff>
    </xdr:from>
    <xdr:to>
      <xdr:col>50</xdr:col>
      <xdr:colOff>165100</xdr:colOff>
      <xdr:row>35</xdr:row>
      <xdr:rowOff>125311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141838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7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146172</xdr:rowOff>
    </xdr:from>
    <xdr:to>
      <xdr:col>46</xdr:col>
      <xdr:colOff>38100</xdr:colOff>
      <xdr:row>31</xdr:row>
      <xdr:rowOff>76322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92849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114740</xdr:rowOff>
    </xdr:from>
    <xdr:to>
      <xdr:col>41</xdr:col>
      <xdr:colOff>101600</xdr:colOff>
      <xdr:row>37</xdr:row>
      <xdr:rowOff>44890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123746</xdr:rowOff>
    </xdr:from>
    <xdr:to>
      <xdr:col>36</xdr:col>
      <xdr:colOff>165100</xdr:colOff>
      <xdr:row>37</xdr:row>
      <xdr:rowOff>53896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70423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58362</xdr:rowOff>
    </xdr:from>
    <xdr:to>
      <xdr:col>55</xdr:col>
      <xdr:colOff>0</xdr:colOff>
      <xdr:row>56</xdr:row>
      <xdr:rowOff>77260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88112"/>
          <a:ext cx="838200" cy="1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77260</xdr:rowOff>
    </xdr:from>
    <xdr:to>
      <xdr:col>50</xdr:col>
      <xdr:colOff>114300</xdr:colOff>
      <xdr:row>56</xdr:row>
      <xdr:rowOff>121009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78460"/>
          <a:ext cx="889000" cy="4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121009</xdr:rowOff>
    </xdr:from>
    <xdr:to>
      <xdr:col>45</xdr:col>
      <xdr:colOff>177800</xdr:colOff>
      <xdr:row>57</xdr:row>
      <xdr:rowOff>77139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22209"/>
          <a:ext cx="889000" cy="12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114913</xdr:rowOff>
    </xdr:from>
    <xdr:to>
      <xdr:col>41</xdr:col>
      <xdr:colOff>50800</xdr:colOff>
      <xdr:row>57</xdr:row>
      <xdr:rowOff>77139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544663"/>
          <a:ext cx="889000" cy="30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7562</xdr:rowOff>
    </xdr:from>
    <xdr:to>
      <xdr:col>55</xdr:col>
      <xdr:colOff>50800</xdr:colOff>
      <xdr:row>55</xdr:row>
      <xdr:rowOff>109162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30439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26460</xdr:rowOff>
    </xdr:from>
    <xdr:to>
      <xdr:col>50</xdr:col>
      <xdr:colOff>165100</xdr:colOff>
      <xdr:row>56</xdr:row>
      <xdr:rowOff>128060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119187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70209</xdr:rowOff>
    </xdr:from>
    <xdr:to>
      <xdr:col>46</xdr:col>
      <xdr:colOff>38100</xdr:colOff>
      <xdr:row>57</xdr:row>
      <xdr:rowOff>359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162936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6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26339</xdr:rowOff>
    </xdr:from>
    <xdr:to>
      <xdr:col>41</xdr:col>
      <xdr:colOff>101600</xdr:colOff>
      <xdr:row>57</xdr:row>
      <xdr:rowOff>127939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119066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64113</xdr:rowOff>
    </xdr:from>
    <xdr:to>
      <xdr:col>36</xdr:col>
      <xdr:colOff>165100</xdr:colOff>
      <xdr:row>55</xdr:row>
      <xdr:rowOff>165713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10790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107628</xdr:rowOff>
    </xdr:from>
    <xdr:to>
      <xdr:col>55</xdr:col>
      <xdr:colOff>0</xdr:colOff>
      <xdr:row>78</xdr:row>
      <xdr:rowOff>133573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80728"/>
          <a:ext cx="8382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80378</xdr:rowOff>
    </xdr:from>
    <xdr:to>
      <xdr:col>50</xdr:col>
      <xdr:colOff>114300</xdr:colOff>
      <xdr:row>78</xdr:row>
      <xdr:rowOff>133573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53478"/>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80378</xdr:rowOff>
    </xdr:from>
    <xdr:to>
      <xdr:col>45</xdr:col>
      <xdr:colOff>177800</xdr:colOff>
      <xdr:row>78</xdr:row>
      <xdr:rowOff>96586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3478"/>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35207</xdr:rowOff>
    </xdr:from>
    <xdr:to>
      <xdr:col>41</xdr:col>
      <xdr:colOff>50800</xdr:colOff>
      <xdr:row>78</xdr:row>
      <xdr:rowOff>96586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08307"/>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56828</xdr:rowOff>
    </xdr:from>
    <xdr:to>
      <xdr:col>55</xdr:col>
      <xdr:colOff>50800</xdr:colOff>
      <xdr:row>78</xdr:row>
      <xdr:rowOff>158428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143205</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82773</xdr:rowOff>
    </xdr:from>
    <xdr:to>
      <xdr:col>50</xdr:col>
      <xdr:colOff>165100</xdr:colOff>
      <xdr:row>79</xdr:row>
      <xdr:rowOff>12923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4050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54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29578</xdr:rowOff>
    </xdr:from>
    <xdr:to>
      <xdr:col>46</xdr:col>
      <xdr:colOff>38100</xdr:colOff>
      <xdr:row>78</xdr:row>
      <xdr:rowOff>131178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122305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45786</xdr:rowOff>
    </xdr:from>
    <xdr:to>
      <xdr:col>41</xdr:col>
      <xdr:colOff>101600</xdr:colOff>
      <xdr:row>78</xdr:row>
      <xdr:rowOff>147386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138513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155857</xdr:rowOff>
    </xdr:from>
    <xdr:to>
      <xdr:col>36</xdr:col>
      <xdr:colOff>165100</xdr:colOff>
      <xdr:row>78</xdr:row>
      <xdr:rowOff>86007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77134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54677</xdr:rowOff>
    </xdr:from>
    <xdr:to>
      <xdr:col>55</xdr:col>
      <xdr:colOff>0</xdr:colOff>
      <xdr:row>95</xdr:row>
      <xdr:rowOff>99369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170977"/>
          <a:ext cx="8382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99369</xdr:rowOff>
    </xdr:from>
    <xdr:to>
      <xdr:col>50</xdr:col>
      <xdr:colOff>114300</xdr:colOff>
      <xdr:row>96</xdr:row>
      <xdr:rowOff>157042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387119"/>
          <a:ext cx="889000" cy="2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157042</xdr:rowOff>
    </xdr:from>
    <xdr:to>
      <xdr:col>45</xdr:col>
      <xdr:colOff>177800</xdr:colOff>
      <xdr:row>97</xdr:row>
      <xdr:rowOff>28877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16242"/>
          <a:ext cx="889000" cy="4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129412</xdr:rowOff>
    </xdr:from>
    <xdr:to>
      <xdr:col>41</xdr:col>
      <xdr:colOff>50800</xdr:colOff>
      <xdr:row>97</xdr:row>
      <xdr:rowOff>28877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245712"/>
          <a:ext cx="889000" cy="4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3877</xdr:rowOff>
    </xdr:from>
    <xdr:to>
      <xdr:col>55</xdr:col>
      <xdr:colOff>50800</xdr:colOff>
      <xdr:row>94</xdr:row>
      <xdr:rowOff>105477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26754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9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48569</xdr:rowOff>
    </xdr:from>
    <xdr:to>
      <xdr:col>50</xdr:col>
      <xdr:colOff>165100</xdr:colOff>
      <xdr:row>95</xdr:row>
      <xdr:rowOff>150169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166696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1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106242</xdr:rowOff>
    </xdr:from>
    <xdr:to>
      <xdr:col>46</xdr:col>
      <xdr:colOff>38100</xdr:colOff>
      <xdr:row>97</xdr:row>
      <xdr:rowOff>36392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149527</xdr:rowOff>
    </xdr:from>
    <xdr:to>
      <xdr:col>41</xdr:col>
      <xdr:colOff>101600</xdr:colOff>
      <xdr:row>97</xdr:row>
      <xdr:rowOff>79677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70804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0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78612</xdr:rowOff>
    </xdr:from>
    <xdr:to>
      <xdr:col>36</xdr:col>
      <xdr:colOff>165100</xdr:colOff>
      <xdr:row>95</xdr:row>
      <xdr:rowOff>8762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9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25289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138351</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3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138351</xdr:rowOff>
    </xdr:from>
    <xdr:to>
      <xdr:col>76</xdr:col>
      <xdr:colOff>114300</xdr:colOff>
      <xdr:row>38</xdr:row>
      <xdr:rowOff>138557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5345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131219</xdr:rowOff>
    </xdr:from>
    <xdr:to>
      <xdr:col>71</xdr:col>
      <xdr:colOff>177800</xdr:colOff>
      <xdr:row>38</xdr:row>
      <xdr:rowOff>138557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46319"/>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87551</xdr:rowOff>
    </xdr:from>
    <xdr:to>
      <xdr:col>76</xdr:col>
      <xdr:colOff>165100</xdr:colOff>
      <xdr:row>39</xdr:row>
      <xdr:rowOff>17701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8828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87757</xdr:rowOff>
    </xdr:from>
    <xdr:to>
      <xdr:col>72</xdr:col>
      <xdr:colOff>38100</xdr:colOff>
      <xdr:row>39</xdr:row>
      <xdr:rowOff>17907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9034</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80419</xdr:rowOff>
    </xdr:from>
    <xdr:to>
      <xdr:col>67</xdr:col>
      <xdr:colOff>101600</xdr:colOff>
      <xdr:row>39</xdr:row>
      <xdr:rowOff>10569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1696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8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150754</xdr:rowOff>
    </xdr:from>
    <xdr:to>
      <xdr:col>85</xdr:col>
      <xdr:colOff>127000</xdr:colOff>
      <xdr:row>74</xdr:row>
      <xdr:rowOff>7455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66660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7455</xdr:rowOff>
    </xdr:from>
    <xdr:to>
      <xdr:col>81</xdr:col>
      <xdr:colOff>50800</xdr:colOff>
      <xdr:row>74</xdr:row>
      <xdr:rowOff>41386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694755"/>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41386</xdr:rowOff>
    </xdr:from>
    <xdr:to>
      <xdr:col>76</xdr:col>
      <xdr:colOff>114300</xdr:colOff>
      <xdr:row>74</xdr:row>
      <xdr:rowOff>59592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728686"/>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59592</xdr:rowOff>
    </xdr:from>
    <xdr:to>
      <xdr:col>71</xdr:col>
      <xdr:colOff>177800</xdr:colOff>
      <xdr:row>74</xdr:row>
      <xdr:rowOff>86126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746892"/>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99954</xdr:rowOff>
    </xdr:from>
    <xdr:to>
      <xdr:col>85</xdr:col>
      <xdr:colOff>177800</xdr:colOff>
      <xdr:row>74</xdr:row>
      <xdr:rowOff>30104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122831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128105</xdr:rowOff>
    </xdr:from>
    <xdr:to>
      <xdr:col>81</xdr:col>
      <xdr:colOff>101600</xdr:colOff>
      <xdr:row>74</xdr:row>
      <xdr:rowOff>58255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74782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162036</xdr:rowOff>
    </xdr:from>
    <xdr:to>
      <xdr:col>76</xdr:col>
      <xdr:colOff>165100</xdr:colOff>
      <xdr:row>74</xdr:row>
      <xdr:rowOff>92186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108713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8792</xdr:rowOff>
    </xdr:from>
    <xdr:to>
      <xdr:col>72</xdr:col>
      <xdr:colOff>38100</xdr:colOff>
      <xdr:row>74</xdr:row>
      <xdr:rowOff>110392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126919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35326</xdr:rowOff>
    </xdr:from>
    <xdr:to>
      <xdr:col>67</xdr:col>
      <xdr:colOff>101600</xdr:colOff>
      <xdr:row>74</xdr:row>
      <xdr:rowOff>136926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153453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9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20332</xdr:rowOff>
    </xdr:from>
    <xdr:to>
      <xdr:col>85</xdr:col>
      <xdr:colOff>127000</xdr:colOff>
      <xdr:row>95</xdr:row>
      <xdr:rowOff>89078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308082"/>
          <a:ext cx="8382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166091</xdr:rowOff>
    </xdr:from>
    <xdr:to>
      <xdr:col>81</xdr:col>
      <xdr:colOff>50800</xdr:colOff>
      <xdr:row>95</xdr:row>
      <xdr:rowOff>89078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282391"/>
          <a:ext cx="889000" cy="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166091</xdr:rowOff>
    </xdr:from>
    <xdr:to>
      <xdr:col>76</xdr:col>
      <xdr:colOff>114300</xdr:colOff>
      <xdr:row>97</xdr:row>
      <xdr:rowOff>66357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282391"/>
          <a:ext cx="889000" cy="4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66357</xdr:rowOff>
    </xdr:from>
    <xdr:to>
      <xdr:col>71</xdr:col>
      <xdr:colOff>177800</xdr:colOff>
      <xdr:row>98</xdr:row>
      <xdr:rowOff>10300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97007"/>
          <a:ext cx="889000" cy="1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140982</xdr:rowOff>
    </xdr:from>
    <xdr:to>
      <xdr:col>85</xdr:col>
      <xdr:colOff>177800</xdr:colOff>
      <xdr:row>95</xdr:row>
      <xdr:rowOff>71132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2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163859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1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38278</xdr:rowOff>
    </xdr:from>
    <xdr:to>
      <xdr:col>81</xdr:col>
      <xdr:colOff>101600</xdr:colOff>
      <xdr:row>95</xdr:row>
      <xdr:rowOff>139878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3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156405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1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115291</xdr:rowOff>
    </xdr:from>
    <xdr:to>
      <xdr:col>76</xdr:col>
      <xdr:colOff>165100</xdr:colOff>
      <xdr:row>95</xdr:row>
      <xdr:rowOff>45441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2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61968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0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15557</xdr:rowOff>
    </xdr:from>
    <xdr:to>
      <xdr:col>72</xdr:col>
      <xdr:colOff>38100</xdr:colOff>
      <xdr:row>97</xdr:row>
      <xdr:rowOff>117157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133684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130950</xdr:rowOff>
    </xdr:from>
    <xdr:to>
      <xdr:col>67</xdr:col>
      <xdr:colOff>101600</xdr:colOff>
      <xdr:row>98</xdr:row>
      <xdr:rowOff>61100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77627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43193</xdr:rowOff>
    </xdr:from>
    <xdr:to>
      <xdr:col>116</xdr:col>
      <xdr:colOff>63500</xdr:colOff>
      <xdr:row>58</xdr:row>
      <xdr:rowOff>50394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8729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145377</xdr:rowOff>
    </xdr:from>
    <xdr:to>
      <xdr:col>111</xdr:col>
      <xdr:colOff>177800</xdr:colOff>
      <xdr:row>58</xdr:row>
      <xdr:rowOff>50394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91802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121298</xdr:rowOff>
    </xdr:from>
    <xdr:to>
      <xdr:col>107</xdr:col>
      <xdr:colOff>50800</xdr:colOff>
      <xdr:row>57</xdr:row>
      <xdr:rowOff>145377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9394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98590</xdr:rowOff>
    </xdr:from>
    <xdr:to>
      <xdr:col>102</xdr:col>
      <xdr:colOff>114300</xdr:colOff>
      <xdr:row>57</xdr:row>
      <xdr:rowOff>121298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87124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163843</xdr:rowOff>
    </xdr:from>
    <xdr:to>
      <xdr:col>116</xdr:col>
      <xdr:colOff>114300</xdr:colOff>
      <xdr:row>58</xdr:row>
      <xdr:rowOff>93993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15270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8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171044</xdr:rowOff>
    </xdr:from>
    <xdr:to>
      <xdr:col>112</xdr:col>
      <xdr:colOff>38100</xdr:colOff>
      <xdr:row>58</xdr:row>
      <xdr:rowOff>101194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92321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3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94577</xdr:rowOff>
    </xdr:from>
    <xdr:to>
      <xdr:col>107</xdr:col>
      <xdr:colOff>101600</xdr:colOff>
      <xdr:row>58</xdr:row>
      <xdr:rowOff>24727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41254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64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70498</xdr:rowOff>
    </xdr:from>
    <xdr:to>
      <xdr:col>102</xdr:col>
      <xdr:colOff>165100</xdr:colOff>
      <xdr:row>58</xdr:row>
      <xdr:rowOff>648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17175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61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47790</xdr:rowOff>
    </xdr:from>
    <xdr:to>
      <xdr:col>98</xdr:col>
      <xdr:colOff>38100</xdr:colOff>
      <xdr:row>57</xdr:row>
      <xdr:rowOff>149390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165917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9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148318</xdr:rowOff>
    </xdr:from>
    <xdr:to>
      <xdr:col>116</xdr:col>
      <xdr:colOff>63500</xdr:colOff>
      <xdr:row>76</xdr:row>
      <xdr:rowOff>148524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78518"/>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148524</xdr:rowOff>
    </xdr:from>
    <xdr:to>
      <xdr:col>111</xdr:col>
      <xdr:colOff>177800</xdr:colOff>
      <xdr:row>76</xdr:row>
      <xdr:rowOff>155794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78724"/>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140500</xdr:rowOff>
    </xdr:from>
    <xdr:to>
      <xdr:col>107</xdr:col>
      <xdr:colOff>50800</xdr:colOff>
      <xdr:row>76</xdr:row>
      <xdr:rowOff>155794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27800"/>
          <a:ext cx="889000" cy="3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140500</xdr:rowOff>
    </xdr:from>
    <xdr:to>
      <xdr:col>102</xdr:col>
      <xdr:colOff>114300</xdr:colOff>
      <xdr:row>74</xdr:row>
      <xdr:rowOff>140706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2780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97518</xdr:rowOff>
    </xdr:from>
    <xdr:to>
      <xdr:col>116</xdr:col>
      <xdr:colOff>114300</xdr:colOff>
      <xdr:row>77</xdr:row>
      <xdr:rowOff>27668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75945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97724</xdr:rowOff>
    </xdr:from>
    <xdr:to>
      <xdr:col>112</xdr:col>
      <xdr:colOff>38100</xdr:colOff>
      <xdr:row>77</xdr:row>
      <xdr:rowOff>27874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19001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2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104994</xdr:rowOff>
    </xdr:from>
    <xdr:to>
      <xdr:col>107</xdr:col>
      <xdr:colOff>101600</xdr:colOff>
      <xdr:row>77</xdr:row>
      <xdr:rowOff>35144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26271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89700</xdr:rowOff>
    </xdr:from>
    <xdr:to>
      <xdr:col>102</xdr:col>
      <xdr:colOff>165100</xdr:colOff>
      <xdr:row>75</xdr:row>
      <xdr:rowOff>19850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36377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89906</xdr:rowOff>
    </xdr:from>
    <xdr:to>
      <xdr:col>98</xdr:col>
      <xdr:colOff>38100</xdr:colOff>
      <xdr:row>75</xdr:row>
      <xdr:rowOff>20056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36583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前年度と比較し、物件費や普通建設事業費などが増加した一方、扶助費が減少となった。</a:t>
          </a:r>
        </a:p>
        <a:p>
          <a:r>
            <a:rPr kumimoji="1" lang="ja-JP" altLang="en-US" sz="1300">
              <a:latin typeface="ＭＳ Ｐゴシック" panose="020B0600070205080204" pitchFamily="50" charset="-128"/>
              <a:ea typeface="ＭＳ Ｐゴシック" panose="020B0600070205080204" pitchFamily="50" charset="-128"/>
            </a:rPr>
            <a:t>物件費は、物価高騰等の影響に伴う公共施設の光熱水費増などにより全体として増加した。</a:t>
          </a:r>
        </a:p>
        <a:p>
          <a:r>
            <a:rPr kumimoji="1" lang="ja-JP" altLang="en-US" sz="1300">
              <a:latin typeface="ＭＳ Ｐゴシック" panose="020B0600070205080204" pitchFamily="50" charset="-128"/>
              <a:ea typeface="ＭＳ Ｐゴシック" panose="020B0600070205080204" pitchFamily="50" charset="-128"/>
            </a:rPr>
            <a:t>普通建設事業費は、公共一施設の老朽化対策等に伴う改修事業の増により全体として増加した。</a:t>
          </a:r>
        </a:p>
        <a:p>
          <a:r>
            <a:rPr kumimoji="1" lang="ja-JP" altLang="en-US" sz="1300">
              <a:latin typeface="ＭＳ Ｐゴシック" panose="020B0600070205080204" pitchFamily="50" charset="-128"/>
              <a:ea typeface="ＭＳ Ｐゴシック" panose="020B0600070205080204" pitchFamily="50" charset="-128"/>
            </a:rPr>
            <a:t>扶助費は、住民税非課税世帯等に対する臨時特別給付金の減などにより全体として減少した。</a:t>
          </a:r>
        </a:p>
        <a:p>
          <a:r>
            <a:rPr kumimoji="1" lang="ja-JP" altLang="en-US" sz="1300">
              <a:latin typeface="ＭＳ Ｐゴシック" panose="020B0600070205080204" pitchFamily="50" charset="-128"/>
              <a:ea typeface="ＭＳ Ｐゴシック" panose="020B0600070205080204" pitchFamily="50" charset="-128"/>
            </a:rPr>
            <a:t>補助費等は、物価高騰対策支援事業の実施などにより全体として増加した。</a:t>
          </a:r>
        </a:p>
        <a:p>
          <a:r>
            <a:rPr kumimoji="1" lang="ja-JP" altLang="en-US" sz="1300">
              <a:latin typeface="ＭＳ Ｐゴシック" panose="020B0600070205080204" pitchFamily="50" charset="-128"/>
              <a:ea typeface="ＭＳ Ｐゴシック" panose="020B0600070205080204" pitchFamily="50" charset="-128"/>
            </a:rPr>
            <a:t>公債費は、合併特例債の償還進展により増加したが、令和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年度をピークに逓減する見通しである。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77,401
76,806
110.95
46,865,676
44,352,361
2,317,807
20,723,614
43,524,988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136499</xdr:rowOff>
    </xdr:from>
    <xdr:to>
      <xdr:col>24</xdr:col>
      <xdr:colOff>63500</xdr:colOff>
      <xdr:row>37</xdr:row>
      <xdr:rowOff>141072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80149"/>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123698</xdr:rowOff>
    </xdr:from>
    <xdr:to>
      <xdr:col>19</xdr:col>
      <xdr:colOff>177800</xdr:colOff>
      <xdr:row>37</xdr:row>
      <xdr:rowOff>141072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6734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63805</xdr:rowOff>
    </xdr:from>
    <xdr:to>
      <xdr:col>15</xdr:col>
      <xdr:colOff>50800</xdr:colOff>
      <xdr:row>37</xdr:row>
      <xdr:rowOff>123698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07455"/>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155702</xdr:rowOff>
    </xdr:from>
    <xdr:to>
      <xdr:col>10</xdr:col>
      <xdr:colOff>114300</xdr:colOff>
      <xdr:row>37</xdr:row>
      <xdr:rowOff>63805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27902"/>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85699</xdr:rowOff>
    </xdr:from>
    <xdr:to>
      <xdr:col>24</xdr:col>
      <xdr:colOff>114300</xdr:colOff>
      <xdr:row>38</xdr:row>
      <xdr:rowOff>15849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90272</xdr:rowOff>
    </xdr:from>
    <xdr:to>
      <xdr:col>20</xdr:col>
      <xdr:colOff>38100</xdr:colOff>
      <xdr:row>38</xdr:row>
      <xdr:rowOff>20422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11548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72898</xdr:rowOff>
    </xdr:from>
    <xdr:to>
      <xdr:col>15</xdr:col>
      <xdr:colOff>101600</xdr:colOff>
      <xdr:row>38</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165625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13005</xdr:rowOff>
    </xdr:from>
    <xdr:to>
      <xdr:col>10</xdr:col>
      <xdr:colOff>165100</xdr:colOff>
      <xdr:row>37</xdr:row>
      <xdr:rowOff>114605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105732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104902</xdr:rowOff>
    </xdr:from>
    <xdr:to>
      <xdr:col>6</xdr:col>
      <xdr:colOff>38100</xdr:colOff>
      <xdr:row>37</xdr:row>
      <xdr:rowOff>35052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26179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168191</xdr:rowOff>
    </xdr:from>
    <xdr:to>
      <xdr:col>24</xdr:col>
      <xdr:colOff>63500</xdr:colOff>
      <xdr:row>54</xdr:row>
      <xdr:rowOff>114966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55041"/>
          <a:ext cx="838200" cy="1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91650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21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136416</xdr:rowOff>
    </xdr:from>
    <xdr:to>
      <xdr:col>19</xdr:col>
      <xdr:colOff>177800</xdr:colOff>
      <xdr:row>54</xdr:row>
      <xdr:rowOff>114966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537466"/>
          <a:ext cx="889000" cy="8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136416</xdr:rowOff>
    </xdr:from>
    <xdr:to>
      <xdr:col>15</xdr:col>
      <xdr:colOff>50800</xdr:colOff>
      <xdr:row>55</xdr:row>
      <xdr:rowOff>157874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537466"/>
          <a:ext cx="889000" cy="10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157874</xdr:rowOff>
    </xdr:from>
    <xdr:to>
      <xdr:col>10</xdr:col>
      <xdr:colOff>114300</xdr:colOff>
      <xdr:row>56</xdr:row>
      <xdr:rowOff>142855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87624"/>
          <a:ext cx="889000" cy="1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117391</xdr:rowOff>
    </xdr:from>
    <xdr:to>
      <xdr:col>24</xdr:col>
      <xdr:colOff>114300</xdr:colOff>
      <xdr:row>54</xdr:row>
      <xdr:rowOff>47541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140268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5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64166</xdr:rowOff>
    </xdr:from>
    <xdr:to>
      <xdr:col>20</xdr:col>
      <xdr:colOff>38100</xdr:colOff>
      <xdr:row>54</xdr:row>
      <xdr:rowOff>165766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10843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9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85616</xdr:rowOff>
    </xdr:from>
    <xdr:to>
      <xdr:col>15</xdr:col>
      <xdr:colOff>101600</xdr:colOff>
      <xdr:row>50</xdr:row>
      <xdr:rowOff>15766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4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32293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26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107074</xdr:rowOff>
    </xdr:from>
    <xdr:to>
      <xdr:col>10</xdr:col>
      <xdr:colOff>165100</xdr:colOff>
      <xdr:row>56</xdr:row>
      <xdr:rowOff>37224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53751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92055</xdr:rowOff>
    </xdr:from>
    <xdr:to>
      <xdr:col>6</xdr:col>
      <xdr:colOff>38100</xdr:colOff>
      <xdr:row>57</xdr:row>
      <xdr:rowOff>22205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23915</xdr:rowOff>
    </xdr:from>
    <xdr:to>
      <xdr:col>24</xdr:col>
      <xdr:colOff>63500</xdr:colOff>
      <xdr:row>76</xdr:row>
      <xdr:rowOff>86767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54115"/>
          <a:ext cx="838200" cy="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23915</xdr:rowOff>
    </xdr:from>
    <xdr:to>
      <xdr:col>19</xdr:col>
      <xdr:colOff>177800</xdr:colOff>
      <xdr:row>77</xdr:row>
      <xdr:rowOff>71616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4115"/>
          <a:ext cx="889000" cy="2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71616</xdr:rowOff>
    </xdr:from>
    <xdr:to>
      <xdr:col>15</xdr:col>
      <xdr:colOff>50800</xdr:colOff>
      <xdr:row>78</xdr:row>
      <xdr:rowOff>48870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73266"/>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48870</xdr:rowOff>
    </xdr:from>
    <xdr:to>
      <xdr:col>10</xdr:col>
      <xdr:colOff>114300</xdr:colOff>
      <xdr:row>78</xdr:row>
      <xdr:rowOff>126124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1970"/>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35967</xdr:rowOff>
    </xdr:from>
    <xdr:to>
      <xdr:col>24</xdr:col>
      <xdr:colOff>114300</xdr:colOff>
      <xdr:row>76</xdr:row>
      <xdr:rowOff>137567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144564</xdr:rowOff>
    </xdr:from>
    <xdr:to>
      <xdr:col>20</xdr:col>
      <xdr:colOff>38100</xdr:colOff>
      <xdr:row>76</xdr:row>
      <xdr:rowOff>74715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3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65842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20816</xdr:rowOff>
    </xdr:from>
    <xdr:to>
      <xdr:col>15</xdr:col>
      <xdr:colOff>101600</xdr:colOff>
      <xdr:row>77</xdr:row>
      <xdr:rowOff>122416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113543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169520</xdr:rowOff>
    </xdr:from>
    <xdr:to>
      <xdr:col>10</xdr:col>
      <xdr:colOff>165100</xdr:colOff>
      <xdr:row>78</xdr:row>
      <xdr:rowOff>99670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90797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75324</xdr:rowOff>
    </xdr:from>
    <xdr:to>
      <xdr:col>6</xdr:col>
      <xdr:colOff>38100</xdr:colOff>
      <xdr:row>79</xdr:row>
      <xdr:rowOff>5474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168051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122555</xdr:rowOff>
    </xdr:from>
    <xdr:to>
      <xdr:col>24</xdr:col>
      <xdr:colOff>63500</xdr:colOff>
      <xdr:row>97</xdr:row>
      <xdr:rowOff>6389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81755"/>
          <a:ext cx="8382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6389</xdr:rowOff>
    </xdr:from>
    <xdr:to>
      <xdr:col>19</xdr:col>
      <xdr:colOff>177800</xdr:colOff>
      <xdr:row>98</xdr:row>
      <xdr:rowOff>27667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37039"/>
          <a:ext cx="889000" cy="1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27667</xdr:rowOff>
    </xdr:from>
    <xdr:to>
      <xdr:col>15</xdr:col>
      <xdr:colOff>50800</xdr:colOff>
      <xdr:row>98</xdr:row>
      <xdr:rowOff>61576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29767"/>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61576</xdr:rowOff>
    </xdr:from>
    <xdr:to>
      <xdr:col>10</xdr:col>
      <xdr:colOff>114300</xdr:colOff>
      <xdr:row>98</xdr:row>
      <xdr:rowOff>86494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367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71755</xdr:rowOff>
    </xdr:from>
    <xdr:to>
      <xdr:col>24</xdr:col>
      <xdr:colOff>114300</xdr:colOff>
      <xdr:row>97</xdr:row>
      <xdr:rowOff>1905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50182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127039</xdr:rowOff>
    </xdr:from>
    <xdr:to>
      <xdr:col>20</xdr:col>
      <xdr:colOff>38100</xdr:colOff>
      <xdr:row>97</xdr:row>
      <xdr:rowOff>57189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48316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148317</xdr:rowOff>
    </xdr:from>
    <xdr:to>
      <xdr:col>15</xdr:col>
      <xdr:colOff>101600</xdr:colOff>
      <xdr:row>98</xdr:row>
      <xdr:rowOff>78467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69594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10776</xdr:rowOff>
    </xdr:from>
    <xdr:to>
      <xdr:col>10</xdr:col>
      <xdr:colOff>165100</xdr:colOff>
      <xdr:row>98</xdr:row>
      <xdr:rowOff>112376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103503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35694</xdr:rowOff>
    </xdr:from>
    <xdr:to>
      <xdr:col>6</xdr:col>
      <xdr:colOff>38100</xdr:colOff>
      <xdr:row>98</xdr:row>
      <xdr:rowOff>137294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128421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161265</xdr:rowOff>
    </xdr:from>
    <xdr:to>
      <xdr:col>55</xdr:col>
      <xdr:colOff>0</xdr:colOff>
      <xdr:row>38</xdr:row>
      <xdr:rowOff>167437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76365"/>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142901</xdr:rowOff>
    </xdr:from>
    <xdr:to>
      <xdr:col>50</xdr:col>
      <xdr:colOff>114300</xdr:colOff>
      <xdr:row>38</xdr:row>
      <xdr:rowOff>161265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800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142901</xdr:rowOff>
    </xdr:from>
    <xdr:to>
      <xdr:col>45</xdr:col>
      <xdr:colOff>177800</xdr:colOff>
      <xdr:row>39</xdr:row>
      <xdr:rowOff>6883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58001"/>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6883</xdr:rowOff>
    </xdr:from>
    <xdr:to>
      <xdr:col>41</xdr:col>
      <xdr:colOff>50800</xdr:colOff>
      <xdr:row>39</xdr:row>
      <xdr:rowOff>7036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9343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116637</xdr:rowOff>
    </xdr:from>
    <xdr:to>
      <xdr:col>55</xdr:col>
      <xdr:colOff>50800</xdr:colOff>
      <xdr:row>39</xdr:row>
      <xdr:rowOff>46787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110465</xdr:rowOff>
    </xdr:from>
    <xdr:to>
      <xdr:col>50</xdr:col>
      <xdr:colOff>165100</xdr:colOff>
      <xdr:row>39</xdr:row>
      <xdr:rowOff>40615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31742</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18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92101</xdr:rowOff>
    </xdr:from>
    <xdr:to>
      <xdr:col>46</xdr:col>
      <xdr:colOff>38100</xdr:colOff>
      <xdr:row>39</xdr:row>
      <xdr:rowOff>22251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13378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9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127533</xdr:rowOff>
    </xdr:from>
    <xdr:to>
      <xdr:col>41</xdr:col>
      <xdr:colOff>101600</xdr:colOff>
      <xdr:row>39</xdr:row>
      <xdr:rowOff>57683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48810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127686</xdr:rowOff>
    </xdr:from>
    <xdr:to>
      <xdr:col>36</xdr:col>
      <xdr:colOff>165100</xdr:colOff>
      <xdr:row>39</xdr:row>
      <xdr:rowOff>57836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48963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5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32389</xdr:rowOff>
    </xdr:from>
    <xdr:to>
      <xdr:col>55</xdr:col>
      <xdr:colOff>0</xdr:colOff>
      <xdr:row>58</xdr:row>
      <xdr:rowOff>65977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76489"/>
          <a:ext cx="8382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65977</xdr:rowOff>
    </xdr:from>
    <xdr:to>
      <xdr:col>50</xdr:col>
      <xdr:colOff>114300</xdr:colOff>
      <xdr:row>58</xdr:row>
      <xdr:rowOff>98960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0077"/>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83562</xdr:rowOff>
    </xdr:from>
    <xdr:to>
      <xdr:col>45</xdr:col>
      <xdr:colOff>177800</xdr:colOff>
      <xdr:row>58</xdr:row>
      <xdr:rowOff>98960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7662"/>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74385</xdr:rowOff>
    </xdr:from>
    <xdr:to>
      <xdr:col>41</xdr:col>
      <xdr:colOff>50800</xdr:colOff>
      <xdr:row>58</xdr:row>
      <xdr:rowOff>83562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8485"/>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153039</xdr:rowOff>
    </xdr:from>
    <xdr:to>
      <xdr:col>55</xdr:col>
      <xdr:colOff>50800</xdr:colOff>
      <xdr:row>58</xdr:row>
      <xdr:rowOff>83189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131466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15177</xdr:rowOff>
    </xdr:from>
    <xdr:to>
      <xdr:col>50</xdr:col>
      <xdr:colOff>165100</xdr:colOff>
      <xdr:row>58</xdr:row>
      <xdr:rowOff>116777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107904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48160</xdr:rowOff>
    </xdr:from>
    <xdr:to>
      <xdr:col>46</xdr:col>
      <xdr:colOff>38100</xdr:colOff>
      <xdr:row>58</xdr:row>
      <xdr:rowOff>149760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140887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32762</xdr:rowOff>
    </xdr:from>
    <xdr:to>
      <xdr:col>41</xdr:col>
      <xdr:colOff>101600</xdr:colOff>
      <xdr:row>58</xdr:row>
      <xdr:rowOff>134362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125489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23585</xdr:rowOff>
    </xdr:from>
    <xdr:to>
      <xdr:col>36</xdr:col>
      <xdr:colOff>165100</xdr:colOff>
      <xdr:row>58</xdr:row>
      <xdr:rowOff>125185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116312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122726</xdr:rowOff>
    </xdr:from>
    <xdr:to>
      <xdr:col>55</xdr:col>
      <xdr:colOff>0</xdr:colOff>
      <xdr:row>76</xdr:row>
      <xdr:rowOff>141033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52926"/>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151682</xdr:rowOff>
    </xdr:from>
    <xdr:to>
      <xdr:col>50</xdr:col>
      <xdr:colOff>114300</xdr:colOff>
      <xdr:row>76</xdr:row>
      <xdr:rowOff>141033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10432"/>
          <a:ext cx="889000" cy="1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151682</xdr:rowOff>
    </xdr:from>
    <xdr:to>
      <xdr:col>45</xdr:col>
      <xdr:colOff>177800</xdr:colOff>
      <xdr:row>77</xdr:row>
      <xdr:rowOff>91636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10432"/>
          <a:ext cx="889000" cy="2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134709</xdr:rowOff>
    </xdr:from>
    <xdr:to>
      <xdr:col>41</xdr:col>
      <xdr:colOff>50800</xdr:colOff>
      <xdr:row>77</xdr:row>
      <xdr:rowOff>91636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993459"/>
          <a:ext cx="889000" cy="29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71926</xdr:rowOff>
    </xdr:from>
    <xdr:to>
      <xdr:col>55</xdr:col>
      <xdr:colOff>50800</xdr:colOff>
      <xdr:row>77</xdr:row>
      <xdr:rowOff>2076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94804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90233</xdr:rowOff>
    </xdr:from>
    <xdr:to>
      <xdr:col>50</xdr:col>
      <xdr:colOff>165100</xdr:colOff>
      <xdr:row>77</xdr:row>
      <xdr:rowOff>20383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36910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100882</xdr:rowOff>
    </xdr:from>
    <xdr:to>
      <xdr:col>46</xdr:col>
      <xdr:colOff>38100</xdr:colOff>
      <xdr:row>76</xdr:row>
      <xdr:rowOff>31032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40836</xdr:rowOff>
    </xdr:from>
    <xdr:to>
      <xdr:col>41</xdr:col>
      <xdr:colOff>101600</xdr:colOff>
      <xdr:row>77</xdr:row>
      <xdr:rowOff>142436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158963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83909</xdr:rowOff>
    </xdr:from>
    <xdr:to>
      <xdr:col>36</xdr:col>
      <xdr:colOff>165100</xdr:colOff>
      <xdr:row>76</xdr:row>
      <xdr:rowOff>14058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42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30586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31592</xdr:rowOff>
    </xdr:from>
    <xdr:to>
      <xdr:col>55</xdr:col>
      <xdr:colOff>0</xdr:colOff>
      <xdr:row>95</xdr:row>
      <xdr:rowOff>62643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19342"/>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62643</xdr:rowOff>
    </xdr:from>
    <xdr:to>
      <xdr:col>50</xdr:col>
      <xdr:colOff>114300</xdr:colOff>
      <xdr:row>95</xdr:row>
      <xdr:rowOff>110477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50393"/>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110477</xdr:rowOff>
    </xdr:from>
    <xdr:to>
      <xdr:col>45</xdr:col>
      <xdr:colOff>177800</xdr:colOff>
      <xdr:row>96</xdr:row>
      <xdr:rowOff>18314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98227"/>
          <a:ext cx="889000" cy="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145605</xdr:rowOff>
    </xdr:from>
    <xdr:to>
      <xdr:col>41</xdr:col>
      <xdr:colOff>50800</xdr:colOff>
      <xdr:row>96</xdr:row>
      <xdr:rowOff>18314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33355"/>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152242</xdr:rowOff>
    </xdr:from>
    <xdr:to>
      <xdr:col>55</xdr:col>
      <xdr:colOff>50800</xdr:colOff>
      <xdr:row>95</xdr:row>
      <xdr:rowOff>82392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3669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11843</xdr:rowOff>
    </xdr:from>
    <xdr:to>
      <xdr:col>50</xdr:col>
      <xdr:colOff>165100</xdr:colOff>
      <xdr:row>95</xdr:row>
      <xdr:rowOff>113443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129970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59677</xdr:rowOff>
    </xdr:from>
    <xdr:to>
      <xdr:col>46</xdr:col>
      <xdr:colOff>38100</xdr:colOff>
      <xdr:row>95</xdr:row>
      <xdr:rowOff>161277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138964</xdr:rowOff>
    </xdr:from>
    <xdr:to>
      <xdr:col>41</xdr:col>
      <xdr:colOff>101600</xdr:colOff>
      <xdr:row>96</xdr:row>
      <xdr:rowOff>69114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85641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94805</xdr:rowOff>
    </xdr:from>
    <xdr:to>
      <xdr:col>36</xdr:col>
      <xdr:colOff>165100</xdr:colOff>
      <xdr:row>96</xdr:row>
      <xdr:rowOff>24955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41482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40545</xdr:rowOff>
    </xdr:from>
    <xdr:to>
      <xdr:col>85</xdr:col>
      <xdr:colOff>127000</xdr:colOff>
      <xdr:row>34</xdr:row>
      <xdr:rowOff>48089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869845"/>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40545</xdr:rowOff>
    </xdr:from>
    <xdr:to>
      <xdr:col>81</xdr:col>
      <xdr:colOff>50800</xdr:colOff>
      <xdr:row>34</xdr:row>
      <xdr:rowOff>63862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86984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63862</xdr:rowOff>
    </xdr:from>
    <xdr:to>
      <xdr:col>76</xdr:col>
      <xdr:colOff>114300</xdr:colOff>
      <xdr:row>34</xdr:row>
      <xdr:rowOff>123298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9316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122441</xdr:rowOff>
    </xdr:from>
    <xdr:to>
      <xdr:col>71</xdr:col>
      <xdr:colOff>177800</xdr:colOff>
      <xdr:row>34</xdr:row>
      <xdr:rowOff>123298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5174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168739</xdr:rowOff>
    </xdr:from>
    <xdr:to>
      <xdr:col>85</xdr:col>
      <xdr:colOff>177800</xdr:colOff>
      <xdr:row>34</xdr:row>
      <xdr:rowOff>98889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8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20166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161195</xdr:rowOff>
    </xdr:from>
    <xdr:to>
      <xdr:col>81</xdr:col>
      <xdr:colOff>101600</xdr:colOff>
      <xdr:row>34</xdr:row>
      <xdr:rowOff>91345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107872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5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13062</xdr:rowOff>
    </xdr:from>
    <xdr:to>
      <xdr:col>76</xdr:col>
      <xdr:colOff>165100</xdr:colOff>
      <xdr:row>34</xdr:row>
      <xdr:rowOff>114662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131189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6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72498</xdr:rowOff>
    </xdr:from>
    <xdr:to>
      <xdr:col>72</xdr:col>
      <xdr:colOff>38100</xdr:colOff>
      <xdr:row>35</xdr:row>
      <xdr:rowOff>2648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19175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71641</xdr:rowOff>
    </xdr:from>
    <xdr:to>
      <xdr:col>67</xdr:col>
      <xdr:colOff>101600</xdr:colOff>
      <xdr:row>35</xdr:row>
      <xdr:rowOff>1791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9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18318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151003</xdr:rowOff>
    </xdr:from>
    <xdr:to>
      <xdr:col>85</xdr:col>
      <xdr:colOff>127000</xdr:colOff>
      <xdr:row>57</xdr:row>
      <xdr:rowOff>29502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80753"/>
          <a:ext cx="838200" cy="2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29502</xdr:rowOff>
    </xdr:from>
    <xdr:to>
      <xdr:col>81</xdr:col>
      <xdr:colOff>50800</xdr:colOff>
      <xdr:row>57</xdr:row>
      <xdr:rowOff>137185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2152"/>
          <a:ext cx="889000" cy="1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137185</xdr:rowOff>
    </xdr:from>
    <xdr:to>
      <xdr:col>76</xdr:col>
      <xdr:colOff>114300</xdr:colOff>
      <xdr:row>58</xdr:row>
      <xdr:rowOff>77927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09835"/>
          <a:ext cx="889000" cy="1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103632</xdr:rowOff>
    </xdr:from>
    <xdr:to>
      <xdr:col>71</xdr:col>
      <xdr:colOff>177800</xdr:colOff>
      <xdr:row>58</xdr:row>
      <xdr:rowOff>77927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76282"/>
          <a:ext cx="8890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100203</xdr:rowOff>
    </xdr:from>
    <xdr:to>
      <xdr:col>85</xdr:col>
      <xdr:colOff>177800</xdr:colOff>
      <xdr:row>56</xdr:row>
      <xdr:rowOff>30353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123080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150152</xdr:rowOff>
    </xdr:from>
    <xdr:to>
      <xdr:col>81</xdr:col>
      <xdr:colOff>101600</xdr:colOff>
      <xdr:row>57</xdr:row>
      <xdr:rowOff>80302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96829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86385</xdr:rowOff>
    </xdr:from>
    <xdr:to>
      <xdr:col>76</xdr:col>
      <xdr:colOff>165100</xdr:colOff>
      <xdr:row>58</xdr:row>
      <xdr:rowOff>16535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27127</xdr:rowOff>
    </xdr:from>
    <xdr:to>
      <xdr:col>72</xdr:col>
      <xdr:colOff>38100</xdr:colOff>
      <xdr:row>58</xdr:row>
      <xdr:rowOff>128727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119854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52832</xdr:rowOff>
    </xdr:from>
    <xdr:to>
      <xdr:col>67</xdr:col>
      <xdr:colOff>101600</xdr:colOff>
      <xdr:row>57</xdr:row>
      <xdr:rowOff>154432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170959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138351</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1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138351</xdr:rowOff>
    </xdr:from>
    <xdr:to>
      <xdr:col>76</xdr:col>
      <xdr:colOff>114300</xdr:colOff>
      <xdr:row>78</xdr:row>
      <xdr:rowOff>138557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1145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131218</xdr:rowOff>
    </xdr:from>
    <xdr:to>
      <xdr:col>71</xdr:col>
      <xdr:colOff>177800</xdr:colOff>
      <xdr:row>78</xdr:row>
      <xdr:rowOff>138557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04318"/>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87551</xdr:rowOff>
    </xdr:from>
    <xdr:to>
      <xdr:col>76</xdr:col>
      <xdr:colOff>165100</xdr:colOff>
      <xdr:row>79</xdr:row>
      <xdr:rowOff>17701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8828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553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87757</xdr:rowOff>
    </xdr:from>
    <xdr:to>
      <xdr:col>72</xdr:col>
      <xdr:colOff>38100</xdr:colOff>
      <xdr:row>79</xdr:row>
      <xdr:rowOff>17907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9034</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46333" y="13553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80418</xdr:rowOff>
    </xdr:from>
    <xdr:to>
      <xdr:col>67</xdr:col>
      <xdr:colOff>101600</xdr:colOff>
      <xdr:row>79</xdr:row>
      <xdr:rowOff>10568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1695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4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150755</xdr:rowOff>
    </xdr:from>
    <xdr:to>
      <xdr:col>85</xdr:col>
      <xdr:colOff>127000</xdr:colOff>
      <xdr:row>94</xdr:row>
      <xdr:rowOff>7455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095605"/>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7455</xdr:rowOff>
    </xdr:from>
    <xdr:to>
      <xdr:col>81</xdr:col>
      <xdr:colOff>50800</xdr:colOff>
      <xdr:row>94</xdr:row>
      <xdr:rowOff>41385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123755"/>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41385</xdr:rowOff>
    </xdr:from>
    <xdr:to>
      <xdr:col>76</xdr:col>
      <xdr:colOff>114300</xdr:colOff>
      <xdr:row>94</xdr:row>
      <xdr:rowOff>59592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15768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59592</xdr:rowOff>
    </xdr:from>
    <xdr:to>
      <xdr:col>71</xdr:col>
      <xdr:colOff>177800</xdr:colOff>
      <xdr:row>94</xdr:row>
      <xdr:rowOff>86127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175892"/>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99955</xdr:rowOff>
    </xdr:from>
    <xdr:to>
      <xdr:col>85</xdr:col>
      <xdr:colOff>177800</xdr:colOff>
      <xdr:row>94</xdr:row>
      <xdr:rowOff>30105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122832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8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128105</xdr:rowOff>
    </xdr:from>
    <xdr:to>
      <xdr:col>81</xdr:col>
      <xdr:colOff>101600</xdr:colOff>
      <xdr:row>94</xdr:row>
      <xdr:rowOff>58255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74782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162035</xdr:rowOff>
    </xdr:from>
    <xdr:to>
      <xdr:col>76</xdr:col>
      <xdr:colOff>165100</xdr:colOff>
      <xdr:row>94</xdr:row>
      <xdr:rowOff>92185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108712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8792</xdr:rowOff>
    </xdr:from>
    <xdr:to>
      <xdr:col>72</xdr:col>
      <xdr:colOff>38100</xdr:colOff>
      <xdr:row>94</xdr:row>
      <xdr:rowOff>110392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1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126919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9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35327</xdr:rowOff>
    </xdr:from>
    <xdr:to>
      <xdr:col>67</xdr:col>
      <xdr:colOff>101600</xdr:colOff>
      <xdr:row>94</xdr:row>
      <xdr:rowOff>136927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153454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前年度と比較し、総務費や教育費などが増加した一方、民生費や労働費などが減少となった。</a:t>
          </a:r>
        </a:p>
        <a:p>
          <a:r>
            <a:rPr kumimoji="1" lang="ja-JP" altLang="en-US" sz="1300">
              <a:latin typeface="ＭＳ Ｐゴシック" panose="020B0600070205080204" pitchFamily="50" charset="-128"/>
              <a:ea typeface="ＭＳ Ｐゴシック" panose="020B0600070205080204" pitchFamily="50" charset="-128"/>
            </a:rPr>
            <a:t>総務費は、ふるさと燕応援事業の増などにより全体として増加した。</a:t>
          </a:r>
        </a:p>
        <a:p>
          <a:r>
            <a:rPr kumimoji="1" lang="ja-JP" altLang="en-US" sz="1300">
              <a:latin typeface="ＭＳ Ｐゴシック" panose="020B0600070205080204" pitchFamily="50" charset="-128"/>
              <a:ea typeface="ＭＳ Ｐゴシック" panose="020B0600070205080204" pitchFamily="50" charset="-128"/>
            </a:rPr>
            <a:t>教育費は、吉田トレーニングセンター大規模改修事業等の普通建設事業の増などにより全体として増加した。</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民生費は、子育て世帯への臨時特例給付金支給事業の減などにより全体として減少した。</a:t>
          </a:r>
        </a:p>
        <a:p>
          <a:r>
            <a:rPr kumimoji="1" lang="ja-JP" altLang="en-US" sz="1300">
              <a:latin typeface="ＭＳ Ｐゴシック" panose="020B0600070205080204" pitchFamily="50" charset="-128"/>
              <a:ea typeface="ＭＳ Ｐゴシック" panose="020B0600070205080204" pitchFamily="50" charset="-128"/>
            </a:rPr>
            <a:t>労働費は、感染症対策の雇用継続支援事業の皆減などにより全体として減少した。</a:t>
          </a:r>
        </a:p>
        <a:p>
          <a:r>
            <a:rPr kumimoji="1" lang="ja-JP" altLang="en-US" sz="1300">
              <a:latin typeface="ＭＳ Ｐゴシック" panose="020B0600070205080204" pitchFamily="50" charset="-128"/>
              <a:ea typeface="ＭＳ Ｐゴシック" panose="020B0600070205080204" pitchFamily="50" charset="-128"/>
            </a:rPr>
            <a:t>公債費は、合併特例債の償還進展により増加したが、令和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年度をピークに逓減する見通しである。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年度の実質収支は、堅調に推移するふるさと燕応援寄附金が増となったことに加え、感染症対策事業の縮小により歳出額が抑制されたこと等から、黒字を維持している。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一般会計及び公営事業会計において実質収支等が赤字になったものはなかった。引き続き健全な財政運営に努める。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46865676</v>
      </c>
      <c r="BO4" s="449"/>
      <c r="BP4" s="449"/>
      <c r="BQ4" s="449"/>
      <c r="BR4" s="449"/>
      <c r="BS4" s="449"/>
      <c r="BT4" s="449"/>
      <c r="BU4" s="450"/>
      <c r="BV4" s="448">
        <v>44016561</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11.2</v>
      </c>
      <c r="CU4" s="589"/>
      <c r="CV4" s="589"/>
      <c r="CW4" s="589"/>
      <c r="CX4" s="589"/>
      <c r="CY4" s="589"/>
      <c r="CZ4" s="589"/>
      <c r="DA4" s="590"/>
      <c r="DB4" s="588">
        <v>9.3000000000000007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44352361</v>
      </c>
      <c r="BO5" s="420"/>
      <c r="BP5" s="420"/>
      <c r="BQ5" s="420"/>
      <c r="BR5" s="420"/>
      <c r="BS5" s="420"/>
      <c r="BT5" s="420"/>
      <c r="BU5" s="421"/>
      <c r="BV5" s="419">
        <v>41863519</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92.8</v>
      </c>
      <c r="CU5" s="417"/>
      <c r="CV5" s="417"/>
      <c r="CW5" s="417"/>
      <c r="CX5" s="417"/>
      <c r="CY5" s="417"/>
      <c r="CZ5" s="417"/>
      <c r="DA5" s="418"/>
      <c r="DB5" s="416">
        <v>90.2</v>
      </c>
      <c r="DC5" s="417"/>
      <c r="DD5" s="417"/>
      <c r="DE5" s="417"/>
      <c r="DF5" s="417"/>
      <c r="DG5" s="417"/>
      <c r="DH5" s="417"/>
      <c r="DI5" s="418"/>
    </row>
    <row r="6" spans="1:119" ht="18.75" customHeight="1" x14ac:dyDescent="0.15">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98</v>
      </c>
      <c r="AV6" s="478"/>
      <c r="AW6" s="478"/>
      <c r="AX6" s="478"/>
      <c r="AY6" s="433" t="s">
        <v>106</v>
      </c>
      <c r="AZ6" s="434"/>
      <c r="BA6" s="434"/>
      <c r="BB6" s="434"/>
      <c r="BC6" s="434"/>
      <c r="BD6" s="434"/>
      <c r="BE6" s="434"/>
      <c r="BF6" s="434"/>
      <c r="BG6" s="434"/>
      <c r="BH6" s="434"/>
      <c r="BI6" s="434"/>
      <c r="BJ6" s="434"/>
      <c r="BK6" s="434"/>
      <c r="BL6" s="434"/>
      <c r="BM6" s="435"/>
      <c r="BN6" s="419">
        <v>2513315</v>
      </c>
      <c r="BO6" s="420"/>
      <c r="BP6" s="420"/>
      <c r="BQ6" s="420"/>
      <c r="BR6" s="420"/>
      <c r="BS6" s="420"/>
      <c r="BT6" s="420"/>
      <c r="BU6" s="421"/>
      <c r="BV6" s="419">
        <v>2153042</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94.7</v>
      </c>
      <c r="CU6" s="563"/>
      <c r="CV6" s="563"/>
      <c r="CW6" s="563"/>
      <c r="CX6" s="563"/>
      <c r="CY6" s="563"/>
      <c r="CZ6" s="563"/>
      <c r="DA6" s="564"/>
      <c r="DB6" s="562">
        <v>94.9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109</v>
      </c>
      <c r="AV7" s="478"/>
      <c r="AW7" s="478"/>
      <c r="AX7" s="478"/>
      <c r="AY7" s="433" t="s">
        <v>110</v>
      </c>
      <c r="AZ7" s="434"/>
      <c r="BA7" s="434"/>
      <c r="BB7" s="434"/>
      <c r="BC7" s="434"/>
      <c r="BD7" s="434"/>
      <c r="BE7" s="434"/>
      <c r="BF7" s="434"/>
      <c r="BG7" s="434"/>
      <c r="BH7" s="434"/>
      <c r="BI7" s="434"/>
      <c r="BJ7" s="434"/>
      <c r="BK7" s="434"/>
      <c r="BL7" s="434"/>
      <c r="BM7" s="435"/>
      <c r="BN7" s="419">
        <v>195508</v>
      </c>
      <c r="BO7" s="420"/>
      <c r="BP7" s="420"/>
      <c r="BQ7" s="420"/>
      <c r="BR7" s="420"/>
      <c r="BS7" s="420"/>
      <c r="BT7" s="420"/>
      <c r="BU7" s="421"/>
      <c r="BV7" s="419">
        <v>173737</v>
      </c>
      <c r="BW7" s="420"/>
      <c r="BX7" s="420"/>
      <c r="BY7" s="420"/>
      <c r="BZ7" s="420"/>
      <c r="CA7" s="420"/>
      <c r="CB7" s="420"/>
      <c r="CC7" s="421"/>
      <c r="CD7" s="459" t="s">
        <v>111</v>
      </c>
      <c r="CE7" s="379"/>
      <c r="CF7" s="379"/>
      <c r="CG7" s="379"/>
      <c r="CH7" s="379"/>
      <c r="CI7" s="379"/>
      <c r="CJ7" s="379"/>
      <c r="CK7" s="379"/>
      <c r="CL7" s="379"/>
      <c r="CM7" s="379"/>
      <c r="CN7" s="379"/>
      <c r="CO7" s="379"/>
      <c r="CP7" s="379"/>
      <c r="CQ7" s="379"/>
      <c r="CR7" s="379"/>
      <c r="CS7" s="460"/>
      <c r="CT7" s="419">
        <v>20723614</v>
      </c>
      <c r="CU7" s="420"/>
      <c r="CV7" s="420"/>
      <c r="CW7" s="420"/>
      <c r="CX7" s="420"/>
      <c r="CY7" s="420"/>
      <c r="CZ7" s="420"/>
      <c r="DA7" s="421"/>
      <c r="DB7" s="419">
        <v>21191553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112</v>
      </c>
      <c r="AN8" s="376"/>
      <c r="AO8" s="376"/>
      <c r="AP8" s="376"/>
      <c r="AQ8" s="376"/>
      <c r="AR8" s="376"/>
      <c r="AS8" s="376"/>
      <c r="AT8" s="377"/>
      <c r="AU8" s="477" t="s">
        <v>98</v>
      </c>
      <c r="AV8" s="478"/>
      <c r="AW8" s="478"/>
      <c r="AX8" s="478"/>
      <c r="AY8" s="433" t="s">
        <v>113</v>
      </c>
      <c r="AZ8" s="434"/>
      <c r="BA8" s="434"/>
      <c r="BB8" s="434"/>
      <c r="BC8" s="434"/>
      <c r="BD8" s="434"/>
      <c r="BE8" s="434"/>
      <c r="BF8" s="434"/>
      <c r="BG8" s="434"/>
      <c r="BH8" s="434"/>
      <c r="BI8" s="434"/>
      <c r="BJ8" s="434"/>
      <c r="BK8" s="434"/>
      <c r="BL8" s="434"/>
      <c r="BM8" s="435"/>
      <c r="BN8" s="419">
        <v>2317807</v>
      </c>
      <c r="BO8" s="420"/>
      <c r="BP8" s="420"/>
      <c r="BQ8" s="420"/>
      <c r="BR8" s="420"/>
      <c r="BS8" s="420"/>
      <c r="BT8" s="420"/>
      <c r="BU8" s="421"/>
      <c r="BV8" s="419">
        <v>1979305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0.62</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77201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98</v>
      </c>
      <c r="AV9" s="478"/>
      <c r="AW9" s="478"/>
      <c r="AX9" s="478"/>
      <c r="AY9" s="433" t="s">
        <v>119</v>
      </c>
      <c r="AZ9" s="434"/>
      <c r="BA9" s="434"/>
      <c r="BB9" s="434"/>
      <c r="BC9" s="434"/>
      <c r="BD9" s="434"/>
      <c r="BE9" s="434"/>
      <c r="BF9" s="434"/>
      <c r="BG9" s="434"/>
      <c r="BH9" s="434"/>
      <c r="BI9" s="434"/>
      <c r="BJ9" s="434"/>
      <c r="BK9" s="434"/>
      <c r="BL9" s="434"/>
      <c r="BM9" s="435"/>
      <c r="BN9" s="419">
        <v>338502</v>
      </c>
      <c r="BO9" s="420"/>
      <c r="BP9" s="420"/>
      <c r="BQ9" s="420"/>
      <c r="BR9" s="420"/>
      <c r="BS9" s="420"/>
      <c r="BT9" s="420"/>
      <c r="BU9" s="421"/>
      <c r="BV9" s="419">
        <v>609358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14.3</v>
      </c>
      <c r="CU9" s="417"/>
      <c r="CV9" s="417"/>
      <c r="CW9" s="417"/>
      <c r="CX9" s="417"/>
      <c r="CY9" s="417"/>
      <c r="CZ9" s="417"/>
      <c r="DA9" s="418"/>
      <c r="DB9" s="416">
        <v>15.2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79784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98</v>
      </c>
      <c r="AV10" s="478"/>
      <c r="AW10" s="478"/>
      <c r="AX10" s="478"/>
      <c r="AY10" s="433" t="s">
        <v>123</v>
      </c>
      <c r="AZ10" s="434"/>
      <c r="BA10" s="434"/>
      <c r="BB10" s="434"/>
      <c r="BC10" s="434"/>
      <c r="BD10" s="434"/>
      <c r="BE10" s="434"/>
      <c r="BF10" s="434"/>
      <c r="BG10" s="434"/>
      <c r="BH10" s="434"/>
      <c r="BI10" s="434"/>
      <c r="BJ10" s="434"/>
      <c r="BK10" s="434"/>
      <c r="BL10" s="434"/>
      <c r="BM10" s="435"/>
      <c r="BN10" s="419">
        <v>2978445</v>
      </c>
      <c r="BO10" s="420"/>
      <c r="BP10" s="420"/>
      <c r="BQ10" s="420"/>
      <c r="BR10" s="420"/>
      <c r="BS10" s="420"/>
      <c r="BT10" s="420"/>
      <c r="BU10" s="421"/>
      <c r="BV10" s="419">
        <v>2657933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77401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2591536</v>
      </c>
      <c r="BO12" s="420"/>
      <c r="BP12" s="420"/>
      <c r="BQ12" s="420"/>
      <c r="BR12" s="420"/>
      <c r="BS12" s="420"/>
      <c r="BT12" s="420"/>
      <c r="BU12" s="421"/>
      <c r="BV12" s="419">
        <v>2026450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76806</v>
      </c>
      <c r="S13" s="507"/>
      <c r="T13" s="507"/>
      <c r="U13" s="507"/>
      <c r="V13" s="508"/>
      <c r="W13" s="509" t="s">
        <v>141</v>
      </c>
      <c r="X13" s="405"/>
      <c r="Y13" s="405"/>
      <c r="Z13" s="405"/>
      <c r="AA13" s="405"/>
      <c r="AB13" s="406"/>
      <c r="AC13" s="372">
        <v>1486</v>
      </c>
      <c r="AD13" s="373"/>
      <c r="AE13" s="373"/>
      <c r="AF13" s="373"/>
      <c r="AG13" s="374"/>
      <c r="AH13" s="372">
        <v>1725</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725411</v>
      </c>
      <c r="BO13" s="420"/>
      <c r="BP13" s="420"/>
      <c r="BQ13" s="420"/>
      <c r="BR13" s="420"/>
      <c r="BS13" s="420"/>
      <c r="BT13" s="420"/>
      <c r="BU13" s="421"/>
      <c r="BV13" s="419">
        <v>1240841</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13.2</v>
      </c>
      <c r="CU13" s="417"/>
      <c r="CV13" s="417"/>
      <c r="CW13" s="417"/>
      <c r="CX13" s="417"/>
      <c r="CY13" s="417"/>
      <c r="CZ13" s="417"/>
      <c r="DA13" s="418"/>
      <c r="DB13" s="416">
        <v>12.9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78111</v>
      </c>
      <c r="S14" s="507"/>
      <c r="T14" s="507"/>
      <c r="U14" s="507"/>
      <c r="V14" s="508"/>
      <c r="W14" s="510"/>
      <c r="X14" s="408"/>
      <c r="Y14" s="408"/>
      <c r="Z14" s="408"/>
      <c r="AA14" s="408"/>
      <c r="AB14" s="409"/>
      <c r="AC14" s="499">
        <v>3.7</v>
      </c>
      <c r="AD14" s="500"/>
      <c r="AE14" s="500"/>
      <c r="AF14" s="500"/>
      <c r="AG14" s="501"/>
      <c r="AH14" s="499">
        <v>4.0999999999999996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88.9</v>
      </c>
      <c r="CU14" s="517"/>
      <c r="CV14" s="517"/>
      <c r="CW14" s="517"/>
      <c r="CX14" s="517"/>
      <c r="CY14" s="517"/>
      <c r="CZ14" s="517"/>
      <c r="DA14" s="518"/>
      <c r="DB14" s="516">
        <v>94.3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77559</v>
      </c>
      <c r="S15" s="507"/>
      <c r="T15" s="507"/>
      <c r="U15" s="507"/>
      <c r="V15" s="508"/>
      <c r="W15" s="509" t="s">
        <v>149</v>
      </c>
      <c r="X15" s="405"/>
      <c r="Y15" s="405"/>
      <c r="Z15" s="405"/>
      <c r="AA15" s="405"/>
      <c r="AB15" s="406"/>
      <c r="AC15" s="372">
        <v>16716</v>
      </c>
      <c r="AD15" s="373"/>
      <c r="AE15" s="373"/>
      <c r="AF15" s="373"/>
      <c r="AG15" s="374"/>
      <c r="AH15" s="372">
        <v>17645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10520291</v>
      </c>
      <c r="BO15" s="449"/>
      <c r="BP15" s="449"/>
      <c r="BQ15" s="449"/>
      <c r="BR15" s="449"/>
      <c r="BS15" s="449"/>
      <c r="BT15" s="449"/>
      <c r="BU15" s="450"/>
      <c r="BV15" s="448">
        <v>10010810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41.1</v>
      </c>
      <c r="AD16" s="500"/>
      <c r="AE16" s="500"/>
      <c r="AF16" s="500"/>
      <c r="AG16" s="501"/>
      <c r="AH16" s="499">
        <v>41.6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17563025</v>
      </c>
      <c r="BO16" s="420"/>
      <c r="BP16" s="420"/>
      <c r="BQ16" s="420"/>
      <c r="BR16" s="420"/>
      <c r="BS16" s="420"/>
      <c r="BT16" s="420"/>
      <c r="BU16" s="421"/>
      <c r="BV16" s="419">
        <v>17094002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22481</v>
      </c>
      <c r="AD17" s="373"/>
      <c r="AE17" s="373"/>
      <c r="AF17" s="373"/>
      <c r="AG17" s="374"/>
      <c r="AH17" s="372">
        <v>23043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13296349</v>
      </c>
      <c r="BO17" s="420"/>
      <c r="BP17" s="420"/>
      <c r="BQ17" s="420"/>
      <c r="BR17" s="420"/>
      <c r="BS17" s="420"/>
      <c r="BT17" s="420"/>
      <c r="BU17" s="421"/>
      <c r="BV17" s="419">
        <v>12652820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110.95</v>
      </c>
      <c r="M18" s="472"/>
      <c r="N18" s="472"/>
      <c r="O18" s="472"/>
      <c r="P18" s="472"/>
      <c r="Q18" s="472"/>
      <c r="R18" s="473"/>
      <c r="S18" s="473"/>
      <c r="T18" s="473"/>
      <c r="U18" s="473"/>
      <c r="V18" s="474"/>
      <c r="W18" s="490"/>
      <c r="X18" s="491"/>
      <c r="Y18" s="491"/>
      <c r="Z18" s="491"/>
      <c r="AA18" s="491"/>
      <c r="AB18" s="515"/>
      <c r="AC18" s="389">
        <v>55.3</v>
      </c>
      <c r="AD18" s="390"/>
      <c r="AE18" s="390"/>
      <c r="AF18" s="390"/>
      <c r="AG18" s="475"/>
      <c r="AH18" s="389">
        <v>54.3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19741907</v>
      </c>
      <c r="BO18" s="420"/>
      <c r="BP18" s="420"/>
      <c r="BQ18" s="420"/>
      <c r="BR18" s="420"/>
      <c r="BS18" s="420"/>
      <c r="BT18" s="420"/>
      <c r="BU18" s="421"/>
      <c r="BV18" s="419">
        <v>19550346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696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32027789</v>
      </c>
      <c r="BO19" s="420"/>
      <c r="BP19" s="420"/>
      <c r="BQ19" s="420"/>
      <c r="BR19" s="420"/>
      <c r="BS19" s="420"/>
      <c r="BT19" s="420"/>
      <c r="BU19" s="421"/>
      <c r="BV19" s="419">
        <v>29600503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28522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43524988</v>
      </c>
      <c r="BO22" s="449"/>
      <c r="BP22" s="449"/>
      <c r="BQ22" s="449"/>
      <c r="BR22" s="449"/>
      <c r="BS22" s="449"/>
      <c r="BT22" s="449"/>
      <c r="BU22" s="450"/>
      <c r="BV22" s="448">
        <v>44974806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7993829</v>
      </c>
      <c r="BO23" s="420"/>
      <c r="BP23" s="420"/>
      <c r="BQ23" s="420"/>
      <c r="BR23" s="420"/>
      <c r="BS23" s="420"/>
      <c r="BT23" s="420"/>
      <c r="BU23" s="421"/>
      <c r="BV23" s="419">
        <v>8280574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9041</v>
      </c>
      <c r="R24" s="373"/>
      <c r="S24" s="373"/>
      <c r="T24" s="373"/>
      <c r="U24" s="373"/>
      <c r="V24" s="374"/>
      <c r="W24" s="462"/>
      <c r="X24" s="399"/>
      <c r="Y24" s="400"/>
      <c r="Z24" s="375" t="s">
        <v>174</v>
      </c>
      <c r="AA24" s="376"/>
      <c r="AB24" s="376"/>
      <c r="AC24" s="376"/>
      <c r="AD24" s="376"/>
      <c r="AE24" s="376"/>
      <c r="AF24" s="376"/>
      <c r="AG24" s="377"/>
      <c r="AH24" s="372">
        <v>550</v>
      </c>
      <c r="AI24" s="373"/>
      <c r="AJ24" s="373"/>
      <c r="AK24" s="373"/>
      <c r="AL24" s="374"/>
      <c r="AM24" s="372">
        <v>1571900</v>
      </c>
      <c r="AN24" s="373"/>
      <c r="AO24" s="373"/>
      <c r="AP24" s="373"/>
      <c r="AQ24" s="373"/>
      <c r="AR24" s="374"/>
      <c r="AS24" s="372">
        <v>2858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28689772</v>
      </c>
      <c r="BO24" s="420"/>
      <c r="BP24" s="420"/>
      <c r="BQ24" s="420"/>
      <c r="BR24" s="420"/>
      <c r="BS24" s="420"/>
      <c r="BT24" s="420"/>
      <c r="BU24" s="421"/>
      <c r="BV24" s="419">
        <v>29194070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6867</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179</v>
      </c>
      <c r="AN25" s="373"/>
      <c r="AO25" s="373"/>
      <c r="AP25" s="373"/>
      <c r="AQ25" s="373"/>
      <c r="AR25" s="374"/>
      <c r="AS25" s="372" t="s">
        <v>131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3076463</v>
      </c>
      <c r="BO25" s="449"/>
      <c r="BP25" s="449"/>
      <c r="BQ25" s="449"/>
      <c r="BR25" s="449"/>
      <c r="BS25" s="449"/>
      <c r="BT25" s="449"/>
      <c r="BU25" s="450"/>
      <c r="BV25" s="448">
        <v>1576477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6230</v>
      </c>
      <c r="R26" s="373"/>
      <c r="S26" s="373"/>
      <c r="T26" s="373"/>
      <c r="U26" s="373"/>
      <c r="V26" s="374"/>
      <c r="W26" s="462"/>
      <c r="X26" s="399"/>
      <c r="Y26" s="400"/>
      <c r="Z26" s="375" t="s">
        <v>182</v>
      </c>
      <c r="AA26" s="430"/>
      <c r="AB26" s="430"/>
      <c r="AC26" s="430"/>
      <c r="AD26" s="430"/>
      <c r="AE26" s="430"/>
      <c r="AF26" s="430"/>
      <c r="AG26" s="431"/>
      <c r="AH26" s="372">
        <v>30</v>
      </c>
      <c r="AI26" s="373"/>
      <c r="AJ26" s="373"/>
      <c r="AK26" s="373"/>
      <c r="AL26" s="374"/>
      <c r="AM26" s="372">
        <v>84960</v>
      </c>
      <c r="AN26" s="373"/>
      <c r="AO26" s="373"/>
      <c r="AP26" s="373"/>
      <c r="AQ26" s="373"/>
      <c r="AR26" s="374"/>
      <c r="AS26" s="372">
        <v>2832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4409</v>
      </c>
      <c r="R27" s="373"/>
      <c r="S27" s="373"/>
      <c r="T27" s="373"/>
      <c r="U27" s="373"/>
      <c r="V27" s="374"/>
      <c r="W27" s="462"/>
      <c r="X27" s="399"/>
      <c r="Y27" s="400"/>
      <c r="Z27" s="375" t="s">
        <v>185</v>
      </c>
      <c r="AA27" s="376"/>
      <c r="AB27" s="376"/>
      <c r="AC27" s="376"/>
      <c r="AD27" s="376"/>
      <c r="AE27" s="376"/>
      <c r="AF27" s="376"/>
      <c r="AG27" s="377"/>
      <c r="AH27" s="372">
        <v>12</v>
      </c>
      <c r="AI27" s="373"/>
      <c r="AJ27" s="373"/>
      <c r="AK27" s="373"/>
      <c r="AL27" s="374"/>
      <c r="AM27" s="372">
        <v>31356</v>
      </c>
      <c r="AN27" s="373"/>
      <c r="AO27" s="373"/>
      <c r="AP27" s="373"/>
      <c r="AQ27" s="373"/>
      <c r="AR27" s="374"/>
      <c r="AS27" s="372">
        <v>2613</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152854</v>
      </c>
      <c r="BO27" s="454"/>
      <c r="BP27" s="454"/>
      <c r="BQ27" s="454"/>
      <c r="BR27" s="454"/>
      <c r="BS27" s="454"/>
      <c r="BT27" s="454"/>
      <c r="BU27" s="455"/>
      <c r="BV27" s="453">
        <v>152853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3657</v>
      </c>
      <c r="R28" s="373"/>
      <c r="S28" s="373"/>
      <c r="T28" s="373"/>
      <c r="U28" s="373"/>
      <c r="V28" s="374"/>
      <c r="W28" s="462"/>
      <c r="X28" s="399"/>
      <c r="Y28" s="400"/>
      <c r="Z28" s="375" t="s">
        <v>188</v>
      </c>
      <c r="AA28" s="376"/>
      <c r="AB28" s="376"/>
      <c r="AC28" s="376"/>
      <c r="AD28" s="376"/>
      <c r="AE28" s="376"/>
      <c r="AF28" s="376"/>
      <c r="AG28" s="377"/>
      <c r="AH28" s="372">
        <v>2</v>
      </c>
      <c r="AI28" s="373"/>
      <c r="AJ28" s="373"/>
      <c r="AK28" s="373"/>
      <c r="AL28" s="374"/>
      <c r="AM28" s="372" t="s">
        <v>189</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3570978</v>
      </c>
      <c r="BO28" s="449"/>
      <c r="BP28" s="449"/>
      <c r="BQ28" s="449"/>
      <c r="BR28" s="449"/>
      <c r="BS28" s="449"/>
      <c r="BT28" s="449"/>
      <c r="BU28" s="450"/>
      <c r="BV28" s="448">
        <v>3184069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18</v>
      </c>
      <c r="M29" s="373"/>
      <c r="N29" s="373"/>
      <c r="O29" s="373"/>
      <c r="P29" s="374"/>
      <c r="Q29" s="372">
        <v>3478</v>
      </c>
      <c r="R29" s="373"/>
      <c r="S29" s="373"/>
      <c r="T29" s="373"/>
      <c r="U29" s="373"/>
      <c r="V29" s="374"/>
      <c r="W29" s="463"/>
      <c r="X29" s="464"/>
      <c r="Y29" s="465"/>
      <c r="Z29" s="375" t="s">
        <v>192</v>
      </c>
      <c r="AA29" s="376"/>
      <c r="AB29" s="376"/>
      <c r="AC29" s="376"/>
      <c r="AD29" s="376"/>
      <c r="AE29" s="376"/>
      <c r="AF29" s="376"/>
      <c r="AG29" s="377"/>
      <c r="AH29" s="372">
        <v>564</v>
      </c>
      <c r="AI29" s="373"/>
      <c r="AJ29" s="373"/>
      <c r="AK29" s="373"/>
      <c r="AL29" s="374"/>
      <c r="AM29" s="372">
        <v>1607780</v>
      </c>
      <c r="AN29" s="373"/>
      <c r="AO29" s="373"/>
      <c r="AP29" s="373"/>
      <c r="AQ29" s="373"/>
      <c r="AR29" s="374"/>
      <c r="AS29" s="372">
        <v>2851</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917621</v>
      </c>
      <c r="BO29" s="420"/>
      <c r="BP29" s="420"/>
      <c r="BQ29" s="420"/>
      <c r="BR29" s="420"/>
      <c r="BS29" s="420"/>
      <c r="BT29" s="420"/>
      <c r="BU29" s="421"/>
      <c r="BV29" s="419">
        <v>814609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94.4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4201235</v>
      </c>
      <c r="BO30" s="454"/>
      <c r="BP30" s="454"/>
      <c r="BQ30" s="454"/>
      <c r="BR30" s="454"/>
      <c r="BS30" s="454"/>
      <c r="BT30" s="454"/>
      <c r="BU30" s="455"/>
      <c r="BV30" s="453">
        <v>3934862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204</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燕・弥彦総合事務組合（一般会計）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燕西蒲勤労者福祉サービスセンター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燕・弥彦総合事務組合（水道事業会計）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吉田環境衛生公社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新潟県三条・燕総合グラウンド施設組合（一般会計）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県央土地開発公社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西蒲原福祉事務組合（一般会計）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燕三条地場産業振興センター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西蒲原福祉事務組合（西蒲原地区休日夜間急患センター事業特別会計）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三条・燕・西蒲・南蒲広域養護老人ホーム施設組合（一般会計）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新潟県市町村総合事務組合（一般会計）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新潟県市町村総合事務組合（職員退職手当支給事業特別会計）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新潟県市町村総合事務組合（消防団員等公務災害補償事業特別会計）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新潟県市町村総合事務組合（消防賞じゅつ金支給事業特別会計）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0WFJJ3tv6Q5afEoWMDUkOLDRIHHNb/7ofStDMkRoam5oH2zaq9Batdiv70uq8SAfMc52qCPaSPaMdiRlQulxyA==" saltValue="SY4Ah2oVruO6xlXqhxZJB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570</v>
      </c>
      <c r="D34" s="1151"/>
      <c r="E34" s="1152"/>
      <c r="F34" s="32">
        <v>2.79</v>
      </c>
      <c r="G34" s="33">
        <v>5</v>
      </c>
      <c r="H34" s="33">
        <v>6.63</v>
      </c>
      <c r="I34" s="33">
        <v>9.34</v>
      </c>
      <c r="J34" s="34">
        <v>11.18</v>
      </c>
      <c r="K34" s="22"/>
      <c r="L34" s="22"/>
      <c r="M34" s="22"/>
      <c r="N34" s="22"/>
      <c r="O34" s="22"/>
      <c r="P34" s="22"/>
    </row>
    <row r="35" spans="1:16" ht="39" customHeight="1" x14ac:dyDescent="0.15">
      <c r="A35" s="22"/>
      <c r="B35" s="35"/>
      <c r="C35" s="1145" t="s">
        <v>571</v>
      </c>
      <c r="D35" s="1146"/>
      <c r="E35" s="1147"/>
      <c r="F35" s="36">
        <v>1.27</v>
      </c>
      <c r="G35" s="37">
        <v>0.84</v>
      </c>
      <c r="H35" s="37">
        <v>0.65</v>
      </c>
      <c r="I35" s="37">
        <v>1</v>
      </c>
      <c r="J35" s="38">
        <v>2.59</v>
      </c>
      <c r="K35" s="22"/>
      <c r="L35" s="22"/>
      <c r="M35" s="22"/>
      <c r="N35" s="22"/>
      <c r="O35" s="22"/>
      <c r="P35" s="22"/>
    </row>
    <row r="36" spans="1:16" ht="39" customHeight="1" x14ac:dyDescent="0.15">
      <c r="A36" s="22"/>
      <c r="B36" s="35"/>
      <c r="C36" s="1145" t="s">
        <v>572</v>
      </c>
      <c r="D36" s="1146"/>
      <c r="E36" s="1147"/>
      <c r="F36" s="36" t="s">
        <v>524</v>
      </c>
      <c r="G36" s="37" t="s">
        <v>524</v>
      </c>
      <c r="H36" s="37">
        <v>0.65</v>
      </c>
      <c r="I36" s="37">
        <v>0.67</v>
      </c>
      <c r="J36" s="38">
        <v>0.71</v>
      </c>
      <c r="K36" s="22"/>
      <c r="L36" s="22"/>
      <c r="M36" s="22"/>
      <c r="N36" s="22"/>
      <c r="O36" s="22"/>
      <c r="P36" s="22"/>
    </row>
    <row r="37" spans="1:16" ht="39" customHeight="1" x14ac:dyDescent="0.15">
      <c r="A37" s="22"/>
      <c r="B37" s="35"/>
      <c r="C37" s="1145" t="s">
        <v>573</v>
      </c>
      <c r="D37" s="1146"/>
      <c r="E37" s="1147"/>
      <c r="F37" s="36">
        <v>0.61</v>
      </c>
      <c r="G37" s="37">
        <v>0.41</v>
      </c>
      <c r="H37" s="37">
        <v>0.97</v>
      </c>
      <c r="I37" s="37">
        <v>0.8</v>
      </c>
      <c r="J37" s="38">
        <v>0.35</v>
      </c>
      <c r="K37" s="22"/>
      <c r="L37" s="22"/>
      <c r="M37" s="22"/>
      <c r="N37" s="22"/>
      <c r="O37" s="22"/>
      <c r="P37" s="22"/>
    </row>
    <row r="38" spans="1:16" ht="39" customHeight="1" x14ac:dyDescent="0.15">
      <c r="A38" s="22"/>
      <c r="B38" s="35"/>
      <c r="C38" s="1145" t="s">
        <v>574</v>
      </c>
      <c r="D38" s="1146"/>
      <c r="E38" s="1147"/>
      <c r="F38" s="36">
        <v>0.12</v>
      </c>
      <c r="G38" s="37">
        <v>0.11</v>
      </c>
      <c r="H38" s="37">
        <v>0.11</v>
      </c>
      <c r="I38" s="37">
        <v>0.11</v>
      </c>
      <c r="J38" s="38">
        <v>0.13</v>
      </c>
      <c r="K38" s="22"/>
      <c r="L38" s="22"/>
      <c r="M38" s="22"/>
      <c r="N38" s="22"/>
      <c r="O38" s="22"/>
      <c r="P38" s="22"/>
    </row>
    <row r="39" spans="1:16" ht="39" customHeight="1" x14ac:dyDescent="0.15">
      <c r="A39" s="22"/>
      <c r="B39" s="35"/>
      <c r="C39" s="1145" t="s">
        <v>575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577</v>
      </c>
      <c r="D43" s="1149"/>
      <c r="E43" s="1150"/>
      <c r="F43" s="41">
        <v>8.49</v>
      </c>
      <c r="G43" s="42">
        <v>0.48</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cZyDsVrBu2XwL/gR+zy+gugOFcb+jLipPDws4Keo0l/lX4AfYHFVg7BL5CIKiVGzUoGNBpVNxngRUndpgIwHg==" saltValue="YZ3zNlwQLcGPP82Uf5VG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4253</v>
      </c>
      <c r="L45" s="60">
        <v>4352</v>
      </c>
      <c r="M45" s="60">
        <v>4410</v>
      </c>
      <c r="N45" s="60">
        <v>4538</v>
      </c>
      <c r="O45" s="61">
        <v>4630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1258</v>
      </c>
      <c r="L48" s="64">
        <v>1256</v>
      </c>
      <c r="M48" s="64">
        <v>1210</v>
      </c>
      <c r="N48" s="64">
        <v>1220</v>
      </c>
      <c r="O48" s="65">
        <v>1193</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291</v>
      </c>
      <c r="L49" s="64">
        <v>266</v>
      </c>
      <c r="M49" s="64">
        <v>284</v>
      </c>
      <c r="N49" s="64">
        <v>299</v>
      </c>
      <c r="O49" s="65">
        <v>196</v>
      </c>
      <c r="P49" s="48"/>
      <c r="Q49" s="48"/>
      <c r="R49" s="48"/>
      <c r="S49" s="48"/>
      <c r="T49" s="48"/>
      <c r="U49" s="48"/>
    </row>
    <row r="50" spans="1:21" ht="30.75" customHeight="1" x14ac:dyDescent="0.15">
      <c r="A50" s="48"/>
      <c r="B50" s="1178"/>
      <c r="C50" s="1179"/>
      <c r="D50" s="62"/>
      <c r="E50" s="1155" t="s">
        <v>17</v>
      </c>
      <c r="F50" s="1155"/>
      <c r="G50" s="1155"/>
      <c r="H50" s="1155"/>
      <c r="I50" s="1155"/>
      <c r="J50" s="1156"/>
      <c r="K50" s="63">
        <v>131</v>
      </c>
      <c r="L50" s="64">
        <v>83</v>
      </c>
      <c r="M50" s="64">
        <v>60</v>
      </c>
      <c r="N50" s="64">
        <v>77</v>
      </c>
      <c r="O50" s="65">
        <v>76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3888</v>
      </c>
      <c r="L52" s="64">
        <v>3812</v>
      </c>
      <c r="M52" s="64">
        <v>3862</v>
      </c>
      <c r="N52" s="64">
        <v>3863</v>
      </c>
      <c r="O52" s="65">
        <v>3661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2045</v>
      </c>
      <c r="L53" s="69">
        <v>2145</v>
      </c>
      <c r="M53" s="69">
        <v>2102</v>
      </c>
      <c r="N53" s="69">
        <v>2271</v>
      </c>
      <c r="O53" s="70">
        <v>2434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TMNEkBVTGKy0gtTNAx+QEHQ5Mc9WwBxKF/lNHjDyHmSs6biurDYxHO5ElUsPMvzlYSDo45b5O3GYijAFKaBRA==" saltValue="0rp2Jb8FKe2/M+Z/PFvX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50265</v>
      </c>
      <c r="J41" s="356">
        <v>48186</v>
      </c>
      <c r="K41" s="356">
        <v>46569</v>
      </c>
      <c r="L41" s="356">
        <v>44975</v>
      </c>
      <c r="M41" s="357">
        <v>43525</v>
      </c>
    </row>
    <row r="42" spans="2:13" ht="27.75" customHeight="1" x14ac:dyDescent="0.15">
      <c r="B42" s="1186"/>
      <c r="C42" s="1187"/>
      <c r="D42" s="106"/>
      <c r="E42" s="1190" t="s">
        <v>34</v>
      </c>
      <c r="F42" s="1190"/>
      <c r="G42" s="1190"/>
      <c r="H42" s="1191"/>
      <c r="I42" s="358">
        <v>365</v>
      </c>
      <c r="J42" s="359">
        <v>663</v>
      </c>
      <c r="K42" s="359">
        <v>609</v>
      </c>
      <c r="L42" s="359">
        <v>538</v>
      </c>
      <c r="M42" s="360">
        <v>467</v>
      </c>
    </row>
    <row r="43" spans="2:13" ht="27.75" customHeight="1" x14ac:dyDescent="0.15">
      <c r="B43" s="1186"/>
      <c r="C43" s="1187"/>
      <c r="D43" s="106"/>
      <c r="E43" s="1190" t="s">
        <v>35</v>
      </c>
      <c r="F43" s="1190"/>
      <c r="G43" s="1190"/>
      <c r="H43" s="1191"/>
      <c r="I43" s="358">
        <v>17307</v>
      </c>
      <c r="J43" s="359">
        <v>16525</v>
      </c>
      <c r="K43" s="359">
        <v>16133</v>
      </c>
      <c r="L43" s="359">
        <v>16060</v>
      </c>
      <c r="M43" s="360">
        <v>15870</v>
      </c>
    </row>
    <row r="44" spans="2:13" ht="27.75" customHeight="1" x14ac:dyDescent="0.15">
      <c r="B44" s="1186"/>
      <c r="C44" s="1187"/>
      <c r="D44" s="106"/>
      <c r="E44" s="1190" t="s">
        <v>36</v>
      </c>
      <c r="F44" s="1190"/>
      <c r="G44" s="1190"/>
      <c r="H44" s="1191"/>
      <c r="I44" s="358">
        <v>1316</v>
      </c>
      <c r="J44" s="359">
        <v>1103</v>
      </c>
      <c r="K44" s="359">
        <v>934</v>
      </c>
      <c r="L44" s="359">
        <v>723</v>
      </c>
      <c r="M44" s="360">
        <v>584</v>
      </c>
    </row>
    <row r="45" spans="2:13" ht="27.75" customHeight="1" x14ac:dyDescent="0.15">
      <c r="B45" s="1186"/>
      <c r="C45" s="1187"/>
      <c r="D45" s="106"/>
      <c r="E45" s="1190" t="s">
        <v>37</v>
      </c>
      <c r="F45" s="1190"/>
      <c r="G45" s="1190"/>
      <c r="H45" s="1191"/>
      <c r="I45" s="358">
        <v>4974</v>
      </c>
      <c r="J45" s="359">
        <v>5167</v>
      </c>
      <c r="K45" s="359">
        <v>5016</v>
      </c>
      <c r="L45" s="359">
        <v>4966</v>
      </c>
      <c r="M45" s="360">
        <v>4762</v>
      </c>
    </row>
    <row r="46" spans="2:13" ht="27.75" customHeight="1" x14ac:dyDescent="0.15">
      <c r="B46" s="1186"/>
      <c r="C46" s="1187"/>
      <c r="D46" s="107"/>
      <c r="E46" s="1190" t="s">
        <v>38</v>
      </c>
      <c r="F46" s="1190"/>
      <c r="G46" s="1190"/>
      <c r="H46" s="1191"/>
      <c r="I46" s="358">
        <v>1</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5950</v>
      </c>
      <c r="J50" s="359">
        <v>7216</v>
      </c>
      <c r="K50" s="359">
        <v>8681</v>
      </c>
      <c r="L50" s="359">
        <v>9827</v>
      </c>
      <c r="M50" s="360">
        <v>10588</v>
      </c>
    </row>
    <row r="51" spans="2:13" ht="27.75" customHeight="1" x14ac:dyDescent="0.15">
      <c r="B51" s="1186"/>
      <c r="C51" s="1187"/>
      <c r="D51" s="106"/>
      <c r="E51" s="1190" t="s">
        <v>44</v>
      </c>
      <c r="F51" s="1190"/>
      <c r="G51" s="1190"/>
      <c r="H51" s="1191"/>
      <c r="I51" s="358">
        <v>109</v>
      </c>
      <c r="J51" s="359">
        <v>91</v>
      </c>
      <c r="K51" s="359">
        <v>49</v>
      </c>
      <c r="L51" s="359">
        <v>41</v>
      </c>
      <c r="M51" s="360">
        <v>18</v>
      </c>
    </row>
    <row r="52" spans="2:13" ht="27.75" customHeight="1" x14ac:dyDescent="0.15">
      <c r="B52" s="1188"/>
      <c r="C52" s="1189"/>
      <c r="D52" s="106"/>
      <c r="E52" s="1190" t="s">
        <v>45</v>
      </c>
      <c r="F52" s="1190"/>
      <c r="G52" s="1190"/>
      <c r="H52" s="1191"/>
      <c r="I52" s="358">
        <v>45974</v>
      </c>
      <c r="J52" s="359">
        <v>44110</v>
      </c>
      <c r="K52" s="359">
        <v>42155</v>
      </c>
      <c r="L52" s="359">
        <v>40999</v>
      </c>
      <c r="M52" s="360">
        <v>39376</v>
      </c>
    </row>
    <row r="53" spans="2:13" ht="27.75" customHeight="1" thickBot="1" x14ac:dyDescent="0.2">
      <c r="B53" s="1192" t="s">
        <v>46</v>
      </c>
      <c r="C53" s="1193"/>
      <c r="D53" s="110"/>
      <c r="E53" s="1194" t="s">
        <v>47</v>
      </c>
      <c r="F53" s="1194"/>
      <c r="G53" s="1194"/>
      <c r="H53" s="1195"/>
      <c r="I53" s="361">
        <v>22195</v>
      </c>
      <c r="J53" s="362">
        <v>20229</v>
      </c>
      <c r="K53" s="362">
        <v>18376</v>
      </c>
      <c r="L53" s="362">
        <v>16394</v>
      </c>
      <c r="M53" s="363">
        <v>15225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o35dR0PzdV0AAxzhTbpw83+jbPD1XZJOLUa8LUm+4ZrmON2wvhRza9Pr8BRWoV9ZnPB0jS6bT6vUL6+MeyEAQ==" saltValue="EkQqcXVhhyypIZrwQOsc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2553</v>
      </c>
      <c r="G55" s="122">
        <v>3184</v>
      </c>
      <c r="H55" s="123">
        <v>3571</v>
      </c>
    </row>
    <row r="56" spans="2:8" ht="52.5" customHeight="1" x14ac:dyDescent="0.15">
      <c r="B56" s="124"/>
      <c r="C56" s="1213" t="s">
        <v>51</v>
      </c>
      <c r="D56" s="1213"/>
      <c r="E56" s="1214"/>
      <c r="F56" s="125">
        <v>718</v>
      </c>
      <c r="G56" s="125">
        <v>815</v>
      </c>
      <c r="H56" s="126">
        <v>918</v>
      </c>
    </row>
    <row r="57" spans="2:8" ht="53.25" customHeight="1" x14ac:dyDescent="0.15">
      <c r="B57" s="124"/>
      <c r="C57" s="1215" t="s">
        <v>52</v>
      </c>
      <c r="D57" s="1215"/>
      <c r="E57" s="1216"/>
      <c r="F57" s="127">
        <v>3531</v>
      </c>
      <c r="G57" s="127">
        <v>3935</v>
      </c>
      <c r="H57" s="128">
        <v>4201</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6801</v>
      </c>
      <c r="G63" s="136">
        <v>7934</v>
      </c>
      <c r="H63" s="137">
        <v>8690</v>
      </c>
    </row>
    <row r="64" spans="2:8" x14ac:dyDescent="0.15"/>
  </sheetData>
  <sheetProtection algorithmName="SHA-512" hashValue="cnsYSrjTsmtL4FsxRGu5YudeCtsKmX+hHWH6oggu2NNe9NpQ6iiiJbyMI+4AbG6aWgSTrHW/xOxP9wsStKRd5Q==" saltValue="mDaJZqmLLN5j6zhRQwrm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562</v>
      </c>
      <c r="G2" s="151"/>
      <c r="H2" s="152"/>
    </row>
    <row r="3" spans="1:8" x14ac:dyDescent="0.15">
      <c r="A3" s="148" t="s">
        <v>555</v>
      </c>
      <c r="B3" s="153"/>
      <c r="C3" s="154"/>
      <c r="D3" s="155">
        <v>61527</v>
      </c>
      <c r="E3" s="156"/>
      <c r="F3" s="157">
        <v>54684</v>
      </c>
      <c r="G3" s="158"/>
      <c r="H3" s="159"/>
    </row>
    <row r="4" spans="1:8" x14ac:dyDescent="0.15">
      <c r="A4" s="160"/>
      <c r="B4" s="161"/>
      <c r="C4" s="162"/>
      <c r="D4" s="163">
        <v>43109</v>
      </c>
      <c r="E4" s="164"/>
      <c r="F4" s="165">
        <v>32829</v>
      </c>
      <c r="G4" s="166"/>
      <c r="H4" s="167"/>
    </row>
    <row r="5" spans="1:8" x14ac:dyDescent="0.15">
      <c r="A5" s="148" t="s">
        <v>557</v>
      </c>
      <c r="B5" s="153"/>
      <c r="C5" s="154"/>
      <c r="D5" s="155">
        <v>33497</v>
      </c>
      <c r="E5" s="156"/>
      <c r="F5" s="157">
        <v>62383</v>
      </c>
      <c r="G5" s="158"/>
      <c r="H5" s="159"/>
    </row>
    <row r="6" spans="1:8" x14ac:dyDescent="0.15">
      <c r="A6" s="160"/>
      <c r="B6" s="161"/>
      <c r="C6" s="162"/>
      <c r="D6" s="163">
        <v>18320</v>
      </c>
      <c r="E6" s="164"/>
      <c r="F6" s="165">
        <v>35325</v>
      </c>
      <c r="G6" s="166"/>
      <c r="H6" s="167"/>
    </row>
    <row r="7" spans="1:8" x14ac:dyDescent="0.15">
      <c r="A7" s="148" t="s">
        <v>558</v>
      </c>
      <c r="B7" s="153"/>
      <c r="C7" s="154"/>
      <c r="D7" s="155">
        <v>45217</v>
      </c>
      <c r="E7" s="156"/>
      <c r="F7" s="157">
        <v>63812</v>
      </c>
      <c r="G7" s="158"/>
      <c r="H7" s="159"/>
    </row>
    <row r="8" spans="1:8" x14ac:dyDescent="0.15">
      <c r="A8" s="160"/>
      <c r="B8" s="161"/>
      <c r="C8" s="162"/>
      <c r="D8" s="163">
        <v>31988</v>
      </c>
      <c r="E8" s="164"/>
      <c r="F8" s="165">
        <v>33848</v>
      </c>
      <c r="G8" s="166"/>
      <c r="H8" s="167"/>
    </row>
    <row r="9" spans="1:8" x14ac:dyDescent="0.15">
      <c r="A9" s="148" t="s">
        <v>559</v>
      </c>
      <c r="B9" s="153"/>
      <c r="C9" s="154"/>
      <c r="D9" s="155">
        <v>49236</v>
      </c>
      <c r="E9" s="156"/>
      <c r="F9" s="157">
        <v>54225</v>
      </c>
      <c r="G9" s="158"/>
      <c r="H9" s="159"/>
    </row>
    <row r="10" spans="1:8" x14ac:dyDescent="0.15">
      <c r="A10" s="160"/>
      <c r="B10" s="161"/>
      <c r="C10" s="162"/>
      <c r="D10" s="163">
        <v>24153</v>
      </c>
      <c r="E10" s="164"/>
      <c r="F10" s="165">
        <v>27337</v>
      </c>
      <c r="G10" s="166"/>
      <c r="H10" s="167"/>
    </row>
    <row r="11" spans="1:8" x14ac:dyDescent="0.15">
      <c r="A11" s="148" t="s">
        <v>560</v>
      </c>
      <c r="B11" s="153"/>
      <c r="C11" s="154"/>
      <c r="D11" s="155">
        <v>66722</v>
      </c>
      <c r="E11" s="156"/>
      <c r="F11" s="157">
        <v>54016</v>
      </c>
      <c r="G11" s="158"/>
      <c r="H11" s="159"/>
    </row>
    <row r="12" spans="1:8" x14ac:dyDescent="0.15">
      <c r="A12" s="160"/>
      <c r="B12" s="161"/>
      <c r="C12" s="168"/>
      <c r="D12" s="163">
        <v>43544</v>
      </c>
      <c r="E12" s="164"/>
      <c r="F12" s="165">
        <v>28078</v>
      </c>
      <c r="G12" s="166"/>
      <c r="H12" s="167"/>
    </row>
    <row r="13" spans="1:8" x14ac:dyDescent="0.15">
      <c r="A13" s="148"/>
      <c r="B13" s="153"/>
      <c r="C13" s="169"/>
      <c r="D13" s="170">
        <v>51240</v>
      </c>
      <c r="E13" s="171"/>
      <c r="F13" s="172">
        <v>57824</v>
      </c>
      <c r="G13" s="173"/>
      <c r="H13" s="159"/>
    </row>
    <row r="14" spans="1:8" x14ac:dyDescent="0.15">
      <c r="A14" s="160"/>
      <c r="B14" s="161"/>
      <c r="C14" s="162"/>
      <c r="D14" s="163">
        <v>32223</v>
      </c>
      <c r="E14" s="164"/>
      <c r="F14" s="165">
        <v>31483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2.79</v>
      </c>
      <c r="C19" s="174">
        <f>ROUND(VALUE(SUBSTITUTE(実質収支比率等に係る経年分析!G$48,"▲","-")),2)</f>
        <v>5</v>
      </c>
      <c r="D19" s="174">
        <f>ROUND(VALUE(SUBSTITUTE(実質収支比率等に係る経年分析!H$48,"▲","-")),2)</f>
        <v>6.64</v>
      </c>
      <c r="E19" s="174">
        <f>ROUND(VALUE(SUBSTITUTE(実質収支比率等に係る経年分析!I$48,"▲","-")),2)</f>
        <v>9.34</v>
      </c>
      <c r="F19" s="174">
        <f>ROUND(VALUE(SUBSTITUTE(実質収支比率等に係る経年分析!J$48,"▲","-")),2)</f>
        <v>11.18</v>
      </c>
    </row>
    <row r="20" spans="1:11" x14ac:dyDescent="0.15">
      <c r="A20" s="174" t="s">
        <v>59</v>
      </c>
      <c r="B20" s="174">
        <f>ROUND(VALUE(SUBSTITUTE(実質収支比率等に係る経年分析!F$47,"▲","-")),2)</f>
        <v>13.46</v>
      </c>
      <c r="C20" s="174">
        <f>ROUND(VALUE(SUBSTITUTE(実質収支比率等に係る経年分析!G$47,"▲","-")),2)</f>
        <v>12.34</v>
      </c>
      <c r="D20" s="174">
        <f>ROUND(VALUE(SUBSTITUTE(実質収支比率等に係る経年分析!H$47,"▲","-")),2)</f>
        <v>12.37</v>
      </c>
      <c r="E20" s="174">
        <f>ROUND(VALUE(SUBSTITUTE(実質収支比率等に係る経年分析!I$47,"▲","-")),2)</f>
        <v>15.03</v>
      </c>
      <c r="F20" s="174">
        <f>ROUND(VALUE(SUBSTITUTE(実質収支比率等に係る経年分析!J$47,"▲","-")),2)</f>
        <v>17.23</v>
      </c>
    </row>
    <row r="21" spans="1:11" x14ac:dyDescent="0.15">
      <c r="A21" s="174" t="s">
        <v>60</v>
      </c>
      <c r="B21" s="174">
        <f>IF(ISNUMBER(VALUE(SUBSTITUTE(実質収支比率等に係る経年分析!F$49,"▲","-"))),ROUND(VALUE(SUBSTITUTE(実質収支比率等に係る経年分析!F$49,"▲","-")),2),NA())</f>
        <v>0.6</v>
      </c>
      <c r="C21" s="174">
        <f>IF(ISNUMBER(VALUE(SUBSTITUTE(実質収支比率等に係る経年分析!G$49,"▲","-"))),ROUND(VALUE(SUBSTITUTE(実質収支比率等に係る経年分析!G$49,"▲","-")),2),NA())</f>
        <v>0.89</v>
      </c>
      <c r="D21" s="174">
        <f>IF(ISNUMBER(VALUE(SUBSTITUTE(実質収支比率等に係る経年分析!H$49,"▲","-"))),ROUND(VALUE(SUBSTITUTE(実質収支比率等に係る経年分析!H$49,"▲","-")),2),NA())</f>
        <v>2.2200000000000002</v>
      </c>
      <c r="E21" s="174">
        <f>IF(ISNUMBER(VALUE(SUBSTITUTE(実質収支比率等に係る経年分析!I$49,"▲","-"))),ROUND(VALUE(SUBSTITUTE(実質収支比率等に係る経年分析!I$49,"▲","-")),2),NA())</f>
        <v>5.86</v>
      </c>
      <c r="F21" s="174">
        <f>IF(ISNUMBER(VALUE(SUBSTITUTE(実質収支比率等に係る経年分析!J$49,"▲","-"))),ROUND(VALUE(SUBSTITUTE(実質収支比率等に係る経年分析!J$49,"▲","-")),2),NA())</f>
        <v>3.5</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8.49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0.71</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11.18</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3888</v>
      </c>
      <c r="E42" s="176"/>
      <c r="F42" s="176"/>
      <c r="G42" s="176">
        <f>'実質公債費比率（分子）の構造'!L$52</f>
        <v>3812</v>
      </c>
      <c r="H42" s="176"/>
      <c r="I42" s="176"/>
      <c r="J42" s="176">
        <f>'実質公債費比率（分子）の構造'!M$52</f>
        <v>3862</v>
      </c>
      <c r="K42" s="176"/>
      <c r="L42" s="176"/>
      <c r="M42" s="176">
        <f>'実質公債費比率（分子）の構造'!N$52</f>
        <v>3863</v>
      </c>
      <c r="N42" s="176"/>
      <c r="O42" s="176"/>
      <c r="P42" s="176">
        <f>'実質公債費比率（分子）の構造'!O$52</f>
        <v>3661</v>
      </c>
    </row>
    <row r="43" spans="1:16" x14ac:dyDescent="0.15">
      <c r="A43" s="176" t="s">
        <v>68</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f>'実質公債費比率（分子）の構造'!K$50</f>
        <v>131</v>
      </c>
      <c r="C44" s="176"/>
      <c r="D44" s="176"/>
      <c r="E44" s="176">
        <f>'実質公債費比率（分子）の構造'!L$50</f>
        <v>83</v>
      </c>
      <c r="F44" s="176"/>
      <c r="G44" s="176"/>
      <c r="H44" s="176">
        <f>'実質公債費比率（分子）の構造'!M$50</f>
        <v>60</v>
      </c>
      <c r="I44" s="176"/>
      <c r="J44" s="176"/>
      <c r="K44" s="176">
        <f>'実質公債費比率（分子）の構造'!N$50</f>
        <v>77</v>
      </c>
      <c r="L44" s="176"/>
      <c r="M44" s="176"/>
      <c r="N44" s="176">
        <f>'実質公債費比率（分子）の構造'!O$50</f>
        <v>76</v>
      </c>
      <c r="O44" s="176"/>
      <c r="P44" s="176"/>
    </row>
    <row r="45" spans="1:16" x14ac:dyDescent="0.15">
      <c r="A45" s="176" t="s">
        <v>70</v>
      </c>
      <c r="B45" s="176">
        <f>'実質公債費比率（分子）の構造'!K$49</f>
        <v>291</v>
      </c>
      <c r="C45" s="176"/>
      <c r="D45" s="176"/>
      <c r="E45" s="176">
        <f>'実質公債費比率（分子）の構造'!L$49</f>
        <v>266</v>
      </c>
      <c r="F45" s="176"/>
      <c r="G45" s="176"/>
      <c r="H45" s="176">
        <f>'実質公債費比率（分子）の構造'!M$49</f>
        <v>284</v>
      </c>
      <c r="I45" s="176"/>
      <c r="J45" s="176"/>
      <c r="K45" s="176">
        <f>'実質公債費比率（分子）の構造'!N$49</f>
        <v>299</v>
      </c>
      <c r="L45" s="176"/>
      <c r="M45" s="176"/>
      <c r="N45" s="176">
        <f>'実質公債費比率（分子）の構造'!O$49</f>
        <v>196</v>
      </c>
      <c r="O45" s="176"/>
      <c r="P45" s="176"/>
    </row>
    <row r="46" spans="1:16" x14ac:dyDescent="0.15">
      <c r="A46" s="176" t="s">
        <v>71</v>
      </c>
      <c r="B46" s="176">
        <f>'実質公債費比率（分子）の構造'!K$48</f>
        <v>1258</v>
      </c>
      <c r="C46" s="176"/>
      <c r="D46" s="176"/>
      <c r="E46" s="176">
        <f>'実質公債費比率（分子）の構造'!L$48</f>
        <v>1256</v>
      </c>
      <c r="F46" s="176"/>
      <c r="G46" s="176"/>
      <c r="H46" s="176">
        <f>'実質公債費比率（分子）の構造'!M$48</f>
        <v>1210</v>
      </c>
      <c r="I46" s="176"/>
      <c r="J46" s="176"/>
      <c r="K46" s="176">
        <f>'実質公債費比率（分子）の構造'!N$48</f>
        <v>1220</v>
      </c>
      <c r="L46" s="176"/>
      <c r="M46" s="176"/>
      <c r="N46" s="176">
        <f>'実質公債費比率（分子）の構造'!O$48</f>
        <v>1193</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4253</v>
      </c>
      <c r="C49" s="176"/>
      <c r="D49" s="176"/>
      <c r="E49" s="176">
        <f>'実質公債費比率（分子）の構造'!L$45</f>
        <v>4352</v>
      </c>
      <c r="F49" s="176"/>
      <c r="G49" s="176"/>
      <c r="H49" s="176">
        <f>'実質公債費比率（分子）の構造'!M$45</f>
        <v>4410</v>
      </c>
      <c r="I49" s="176"/>
      <c r="J49" s="176"/>
      <c r="K49" s="176">
        <f>'実質公債費比率（分子）の構造'!N$45</f>
        <v>4538</v>
      </c>
      <c r="L49" s="176"/>
      <c r="M49" s="176"/>
      <c r="N49" s="176">
        <f>'実質公債費比率（分子）の構造'!O$45</f>
        <v>4630</v>
      </c>
      <c r="O49" s="176"/>
      <c r="P49" s="176"/>
    </row>
    <row r="50" spans="1:16" x14ac:dyDescent="0.15">
      <c r="A50" s="176" t="s">
        <v>75</v>
      </c>
      <c r="B50" s="176" t="e">
        <f>NA()</f>
        <v>#N/A</v>
      </c>
      <c r="C50" s="176">
        <f>IF(ISNUMBER('実質公債費比率（分子）の構造'!K$53),'実質公債費比率（分子）の構造'!K$53,NA())</f>
        <v>2045</v>
      </c>
      <c r="D50" s="176" t="e">
        <f>NA()</f>
        <v>#N/A</v>
      </c>
      <c r="E50" s="176" t="e">
        <f>NA()</f>
        <v>#N/A</v>
      </c>
      <c r="F50" s="176">
        <f>IF(ISNUMBER('実質公債費比率（分子）の構造'!L$53),'実質公債費比率（分子）の構造'!L$53,NA())</f>
        <v>2145</v>
      </c>
      <c r="G50" s="176" t="e">
        <f>NA()</f>
        <v>#N/A</v>
      </c>
      <c r="H50" s="176" t="e">
        <f>NA()</f>
        <v>#N/A</v>
      </c>
      <c r="I50" s="176">
        <f>IF(ISNUMBER('実質公債費比率（分子）の構造'!M$53),'実質公債費比率（分子）の構造'!M$53,NA())</f>
        <v>2102</v>
      </c>
      <c r="J50" s="176" t="e">
        <f>NA()</f>
        <v>#N/A</v>
      </c>
      <c r="K50" s="176" t="e">
        <f>NA()</f>
        <v>#N/A</v>
      </c>
      <c r="L50" s="176">
        <f>IF(ISNUMBER('実質公債費比率（分子）の構造'!N$53),'実質公債費比率（分子）の構造'!N$53,NA())</f>
        <v>2271</v>
      </c>
      <c r="M50" s="176" t="e">
        <f>NA()</f>
        <v>#N/A</v>
      </c>
      <c r="N50" s="176" t="e">
        <f>NA()</f>
        <v>#N/A</v>
      </c>
      <c r="O50" s="176">
        <f>IF(ISNUMBER('実質公債費比率（分子）の構造'!O$53),'実質公債費比率（分子）の構造'!O$53,NA())</f>
        <v>2434</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45974</v>
      </c>
      <c r="E56" s="175"/>
      <c r="F56" s="175"/>
      <c r="G56" s="175">
        <f>'将来負担比率（分子）の構造'!J$52</f>
        <v>44110</v>
      </c>
      <c r="H56" s="175"/>
      <c r="I56" s="175"/>
      <c r="J56" s="175">
        <f>'将来負担比率（分子）の構造'!K$52</f>
        <v>42155</v>
      </c>
      <c r="K56" s="175"/>
      <c r="L56" s="175"/>
      <c r="M56" s="175">
        <f>'将来負担比率（分子）の構造'!L$52</f>
        <v>40999</v>
      </c>
      <c r="N56" s="175"/>
      <c r="O56" s="175"/>
      <c r="P56" s="175">
        <f>'将来負担比率（分子）の構造'!M$52</f>
        <v>39376</v>
      </c>
    </row>
    <row r="57" spans="1:16" x14ac:dyDescent="0.15">
      <c r="A57" s="175" t="s">
        <v>44</v>
      </c>
      <c r="B57" s="175"/>
      <c r="C57" s="175"/>
      <c r="D57" s="175">
        <f>'将来負担比率（分子）の構造'!I$51</f>
        <v>109</v>
      </c>
      <c r="E57" s="175"/>
      <c r="F57" s="175"/>
      <c r="G57" s="175">
        <f>'将来負担比率（分子）の構造'!J$51</f>
        <v>91</v>
      </c>
      <c r="H57" s="175"/>
      <c r="I57" s="175"/>
      <c r="J57" s="175">
        <f>'将来負担比率（分子）の構造'!K$51</f>
        <v>49</v>
      </c>
      <c r="K57" s="175"/>
      <c r="L57" s="175"/>
      <c r="M57" s="175">
        <f>'将来負担比率（分子）の構造'!L$51</f>
        <v>41</v>
      </c>
      <c r="N57" s="175"/>
      <c r="O57" s="175"/>
      <c r="P57" s="175">
        <f>'将来負担比率（分子）の構造'!M$51</f>
        <v>18</v>
      </c>
    </row>
    <row r="58" spans="1:16" x14ac:dyDescent="0.15">
      <c r="A58" s="175" t="s">
        <v>43</v>
      </c>
      <c r="B58" s="175"/>
      <c r="C58" s="175"/>
      <c r="D58" s="175">
        <f>'将来負担比率（分子）の構造'!I$50</f>
        <v>5950</v>
      </c>
      <c r="E58" s="175"/>
      <c r="F58" s="175"/>
      <c r="G58" s="175">
        <f>'将来負担比率（分子）の構造'!J$50</f>
        <v>7216</v>
      </c>
      <c r="H58" s="175"/>
      <c r="I58" s="175"/>
      <c r="J58" s="175">
        <f>'将来負担比率（分子）の構造'!K$50</f>
        <v>8681</v>
      </c>
      <c r="K58" s="175"/>
      <c r="L58" s="175"/>
      <c r="M58" s="175">
        <f>'将来負担比率（分子）の構造'!L$50</f>
        <v>9827</v>
      </c>
      <c r="N58" s="175"/>
      <c r="O58" s="175"/>
      <c r="P58" s="175">
        <f>'将来負担比率（分子）の構造'!M$50</f>
        <v>10588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4974</v>
      </c>
      <c r="C62" s="175"/>
      <c r="D62" s="175"/>
      <c r="E62" s="175">
        <f>'将来負担比率（分子）の構造'!J$45</f>
        <v>5167</v>
      </c>
      <c r="F62" s="175"/>
      <c r="G62" s="175"/>
      <c r="H62" s="175">
        <f>'将来負担比率（分子）の構造'!K$45</f>
        <v>5016</v>
      </c>
      <c r="I62" s="175"/>
      <c r="J62" s="175"/>
      <c r="K62" s="175">
        <f>'将来負担比率（分子）の構造'!L$45</f>
        <v>4966</v>
      </c>
      <c r="L62" s="175"/>
      <c r="M62" s="175"/>
      <c r="N62" s="175">
        <f>'将来負担比率（分子）の構造'!M$45</f>
        <v>4762</v>
      </c>
      <c r="O62" s="175"/>
      <c r="P62" s="175"/>
    </row>
    <row r="63" spans="1:16" x14ac:dyDescent="0.15">
      <c r="A63" s="175" t="s">
        <v>36</v>
      </c>
      <c r="B63" s="175">
        <f>'将来負担比率（分子）の構造'!I$44</f>
        <v>1316</v>
      </c>
      <c r="C63" s="175"/>
      <c r="D63" s="175"/>
      <c r="E63" s="175">
        <f>'将来負担比率（分子）の構造'!J$44</f>
        <v>1103</v>
      </c>
      <c r="F63" s="175"/>
      <c r="G63" s="175"/>
      <c r="H63" s="175">
        <f>'将来負担比率（分子）の構造'!K$44</f>
        <v>934</v>
      </c>
      <c r="I63" s="175"/>
      <c r="J63" s="175"/>
      <c r="K63" s="175">
        <f>'将来負担比率（分子）の構造'!L$44</f>
        <v>723</v>
      </c>
      <c r="L63" s="175"/>
      <c r="M63" s="175"/>
      <c r="N63" s="175">
        <f>'将来負担比率（分子）の構造'!M$44</f>
        <v>584</v>
      </c>
      <c r="O63" s="175"/>
      <c r="P63" s="175"/>
    </row>
    <row r="64" spans="1:16" x14ac:dyDescent="0.15">
      <c r="A64" s="175" t="s">
        <v>35</v>
      </c>
      <c r="B64" s="175">
        <f>'将来負担比率（分子）の構造'!I$43</f>
        <v>17307</v>
      </c>
      <c r="C64" s="175"/>
      <c r="D64" s="175"/>
      <c r="E64" s="175">
        <f>'将来負担比率（分子）の構造'!J$43</f>
        <v>16525</v>
      </c>
      <c r="F64" s="175"/>
      <c r="G64" s="175"/>
      <c r="H64" s="175">
        <f>'将来負担比率（分子）の構造'!K$43</f>
        <v>16133</v>
      </c>
      <c r="I64" s="175"/>
      <c r="J64" s="175"/>
      <c r="K64" s="175">
        <f>'将来負担比率（分子）の構造'!L$43</f>
        <v>16060</v>
      </c>
      <c r="L64" s="175"/>
      <c r="M64" s="175"/>
      <c r="N64" s="175">
        <f>'将来負担比率（分子）の構造'!M$43</f>
        <v>15870</v>
      </c>
      <c r="O64" s="175"/>
      <c r="P64" s="175"/>
    </row>
    <row r="65" spans="1:16" x14ac:dyDescent="0.15">
      <c r="A65" s="175" t="s">
        <v>34</v>
      </c>
      <c r="B65" s="175">
        <f>'将来負担比率（分子）の構造'!I$42</f>
        <v>365</v>
      </c>
      <c r="C65" s="175"/>
      <c r="D65" s="175"/>
      <c r="E65" s="175">
        <f>'将来負担比率（分子）の構造'!J$42</f>
        <v>663</v>
      </c>
      <c r="F65" s="175"/>
      <c r="G65" s="175"/>
      <c r="H65" s="175">
        <f>'将来負担比率（分子）の構造'!K$42</f>
        <v>609</v>
      </c>
      <c r="I65" s="175"/>
      <c r="J65" s="175"/>
      <c r="K65" s="175">
        <f>'将来負担比率（分子）の構造'!L$42</f>
        <v>538</v>
      </c>
      <c r="L65" s="175"/>
      <c r="M65" s="175"/>
      <c r="N65" s="175">
        <f>'将来負担比率（分子）の構造'!M$42</f>
        <v>467</v>
      </c>
      <c r="O65" s="175"/>
      <c r="P65" s="175"/>
    </row>
    <row r="66" spans="1:16" x14ac:dyDescent="0.15">
      <c r="A66" s="175" t="s">
        <v>33</v>
      </c>
      <c r="B66" s="175">
        <f>'将来負担比率（分子）の構造'!I$41</f>
        <v>50265</v>
      </c>
      <c r="C66" s="175"/>
      <c r="D66" s="175"/>
      <c r="E66" s="175">
        <f>'将来負担比率（分子）の構造'!J$41</f>
        <v>48186</v>
      </c>
      <c r="F66" s="175"/>
      <c r="G66" s="175"/>
      <c r="H66" s="175">
        <f>'将来負担比率（分子）の構造'!K$41</f>
        <v>46569</v>
      </c>
      <c r="I66" s="175"/>
      <c r="J66" s="175"/>
      <c r="K66" s="175">
        <f>'将来負担比率（分子）の構造'!L$41</f>
        <v>44975</v>
      </c>
      <c r="L66" s="175"/>
      <c r="M66" s="175"/>
      <c r="N66" s="175">
        <f>'将来負担比率（分子）の構造'!M$41</f>
        <v>43525</v>
      </c>
      <c r="O66" s="175"/>
      <c r="P66" s="175"/>
    </row>
    <row r="67" spans="1:16" x14ac:dyDescent="0.15">
      <c r="A67" s="175" t="s">
        <v>79</v>
      </c>
      <c r="B67" s="175" t="e">
        <f>NA()</f>
        <v>#N/A</v>
      </c>
      <c r="C67" s="175">
        <f>IF(ISNUMBER('将来負担比率（分子）の構造'!I$53), IF('将来負担比率（分子）の構造'!I$53 &lt; 0, 0, '将来負担比率（分子）の構造'!I$53), NA())</f>
        <v>22195</v>
      </c>
      <c r="D67" s="175" t="e">
        <f>NA()</f>
        <v>#N/A</v>
      </c>
      <c r="E67" s="175" t="e">
        <f>NA()</f>
        <v>#N/A</v>
      </c>
      <c r="F67" s="175">
        <f>IF(ISNUMBER('将来負担比率（分子）の構造'!J$53), IF('将来負担比率（分子）の構造'!J$53 &lt; 0, 0, '将来負担比率（分子）の構造'!J$53), NA())</f>
        <v>20229</v>
      </c>
      <c r="G67" s="175" t="e">
        <f>NA()</f>
        <v>#N/A</v>
      </c>
      <c r="H67" s="175" t="e">
        <f>NA()</f>
        <v>#N/A</v>
      </c>
      <c r="I67" s="175">
        <f>IF(ISNUMBER('将来負担比率（分子）の構造'!K$53), IF('将来負担比率（分子）の構造'!K$53 &lt; 0, 0, '将来負担比率（分子）の構造'!K$53), NA())</f>
        <v>18376</v>
      </c>
      <c r="J67" s="175" t="e">
        <f>NA()</f>
        <v>#N/A</v>
      </c>
      <c r="K67" s="175" t="e">
        <f>NA()</f>
        <v>#N/A</v>
      </c>
      <c r="L67" s="175">
        <f>IF(ISNUMBER('将来負担比率（分子）の構造'!L$53), IF('将来負担比率（分子）の構造'!L$53 &lt; 0, 0, '将来負担比率（分子）の構造'!L$53), NA())</f>
        <v>16394</v>
      </c>
      <c r="M67" s="175" t="e">
        <f>NA()</f>
        <v>#N/A</v>
      </c>
      <c r="N67" s="175" t="e">
        <f>NA()</f>
        <v>#N/A</v>
      </c>
      <c r="O67" s="175">
        <f>IF(ISNUMBER('将来負担比率（分子）の構造'!M$53), IF('将来負担比率（分子）の構造'!M$53 &lt; 0, 0, '将来負担比率（分子）の構造'!M$53), NA())</f>
        <v>15225</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2553</v>
      </c>
      <c r="C72" s="179">
        <f>基金残高に係る経年分析!G55</f>
        <v>3184</v>
      </c>
      <c r="D72" s="179">
        <f>基金残高に係る経年分析!H55</f>
        <v>3571</v>
      </c>
    </row>
    <row r="73" spans="1:16" x14ac:dyDescent="0.15">
      <c r="A73" s="178" t="s">
        <v>82</v>
      </c>
      <c r="B73" s="179">
        <f>基金残高に係る経年分析!F56</f>
        <v>718</v>
      </c>
      <c r="C73" s="179">
        <f>基金残高に係る経年分析!G56</f>
        <v>815</v>
      </c>
      <c r="D73" s="179">
        <f>基金残高に係る経年分析!H56</f>
        <v>918</v>
      </c>
    </row>
    <row r="74" spans="1:16" x14ac:dyDescent="0.15">
      <c r="A74" s="178" t="s">
        <v>83</v>
      </c>
      <c r="B74" s="179">
        <f>基金残高に係る経年分析!F57</f>
        <v>3531</v>
      </c>
      <c r="C74" s="179">
        <f>基金残高に係る経年分析!G57</f>
        <v>3935</v>
      </c>
      <c r="D74" s="179">
        <f>基金残高に係る経年分析!H57</f>
        <v>4201</v>
      </c>
    </row>
  </sheetData>
  <sheetProtection algorithmName="SHA-512" hashValue="EamQzJuJqs0ZmGrDD+y1XT2dX1zJ3JXayE/WWWHW9UMbh068O5BOCBDWTaakJjgr3gFa9hsOmOo+v0YXti1wWw==" saltValue="jtqZN5wZwTDKAyOJd1nA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10922258</v>
      </c>
      <c r="S5" s="677"/>
      <c r="T5" s="677"/>
      <c r="U5" s="677"/>
      <c r="V5" s="677"/>
      <c r="W5" s="677"/>
      <c r="X5" s="677"/>
      <c r="Y5" s="702"/>
      <c r="Z5" s="715">
        <v>23.3</v>
      </c>
      <c r="AA5" s="715"/>
      <c r="AB5" s="715"/>
      <c r="AC5" s="715"/>
      <c r="AD5" s="716">
        <v>10922258</v>
      </c>
      <c r="AE5" s="716"/>
      <c r="AF5" s="716"/>
      <c r="AG5" s="716"/>
      <c r="AH5" s="716"/>
      <c r="AI5" s="716"/>
      <c r="AJ5" s="716"/>
      <c r="AK5" s="716"/>
      <c r="AL5" s="703">
        <v>52.4</v>
      </c>
      <c r="AM5" s="685"/>
      <c r="AN5" s="685"/>
      <c r="AO5" s="704"/>
      <c r="AP5" s="679" t="s">
        <v>233</v>
      </c>
      <c r="AQ5" s="680"/>
      <c r="AR5" s="680"/>
      <c r="AS5" s="680"/>
      <c r="AT5" s="680"/>
      <c r="AU5" s="680"/>
      <c r="AV5" s="680"/>
      <c r="AW5" s="680"/>
      <c r="AX5" s="680"/>
      <c r="AY5" s="680"/>
      <c r="AZ5" s="680"/>
      <c r="BA5" s="680"/>
      <c r="BB5" s="680"/>
      <c r="BC5" s="680"/>
      <c r="BD5" s="680"/>
      <c r="BE5" s="680"/>
      <c r="BF5" s="681"/>
      <c r="BG5" s="621">
        <v>10922258</v>
      </c>
      <c r="BH5" s="622"/>
      <c r="BI5" s="622"/>
      <c r="BJ5" s="622"/>
      <c r="BK5" s="622"/>
      <c r="BL5" s="622"/>
      <c r="BM5" s="622"/>
      <c r="BN5" s="623"/>
      <c r="BO5" s="659">
        <v>100</v>
      </c>
      <c r="BP5" s="659"/>
      <c r="BQ5" s="659"/>
      <c r="BR5" s="659"/>
      <c r="BS5" s="660">
        <v>209123</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348132</v>
      </c>
      <c r="S6" s="622"/>
      <c r="T6" s="622"/>
      <c r="U6" s="622"/>
      <c r="V6" s="622"/>
      <c r="W6" s="622"/>
      <c r="X6" s="622"/>
      <c r="Y6" s="623"/>
      <c r="Z6" s="659">
        <v>0.7</v>
      </c>
      <c r="AA6" s="659"/>
      <c r="AB6" s="659"/>
      <c r="AC6" s="659"/>
      <c r="AD6" s="660">
        <v>348132</v>
      </c>
      <c r="AE6" s="660"/>
      <c r="AF6" s="660"/>
      <c r="AG6" s="660"/>
      <c r="AH6" s="660"/>
      <c r="AI6" s="660"/>
      <c r="AJ6" s="660"/>
      <c r="AK6" s="660"/>
      <c r="AL6" s="624">
        <v>1.7</v>
      </c>
      <c r="AM6" s="625"/>
      <c r="AN6" s="625"/>
      <c r="AO6" s="661"/>
      <c r="AP6" s="618" t="s">
        <v>238</v>
      </c>
      <c r="AQ6" s="619"/>
      <c r="AR6" s="619"/>
      <c r="AS6" s="619"/>
      <c r="AT6" s="619"/>
      <c r="AU6" s="619"/>
      <c r="AV6" s="619"/>
      <c r="AW6" s="619"/>
      <c r="AX6" s="619"/>
      <c r="AY6" s="619"/>
      <c r="AZ6" s="619"/>
      <c r="BA6" s="619"/>
      <c r="BB6" s="619"/>
      <c r="BC6" s="619"/>
      <c r="BD6" s="619"/>
      <c r="BE6" s="619"/>
      <c r="BF6" s="620"/>
      <c r="BG6" s="621">
        <v>10922258</v>
      </c>
      <c r="BH6" s="622"/>
      <c r="BI6" s="622"/>
      <c r="BJ6" s="622"/>
      <c r="BK6" s="622"/>
      <c r="BL6" s="622"/>
      <c r="BM6" s="622"/>
      <c r="BN6" s="623"/>
      <c r="BO6" s="659">
        <v>100</v>
      </c>
      <c r="BP6" s="659"/>
      <c r="BQ6" s="659"/>
      <c r="BR6" s="659"/>
      <c r="BS6" s="660">
        <v>209123</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184334</v>
      </c>
      <c r="CS6" s="622"/>
      <c r="CT6" s="622"/>
      <c r="CU6" s="622"/>
      <c r="CV6" s="622"/>
      <c r="CW6" s="622"/>
      <c r="CX6" s="622"/>
      <c r="CY6" s="623"/>
      <c r="CZ6" s="703">
        <v>0.4</v>
      </c>
      <c r="DA6" s="685"/>
      <c r="DB6" s="685"/>
      <c r="DC6" s="705"/>
      <c r="DD6" s="627" t="s">
        <v>240</v>
      </c>
      <c r="DE6" s="622"/>
      <c r="DF6" s="622"/>
      <c r="DG6" s="622"/>
      <c r="DH6" s="622"/>
      <c r="DI6" s="622"/>
      <c r="DJ6" s="622"/>
      <c r="DK6" s="622"/>
      <c r="DL6" s="622"/>
      <c r="DM6" s="622"/>
      <c r="DN6" s="622"/>
      <c r="DO6" s="622"/>
      <c r="DP6" s="623"/>
      <c r="DQ6" s="627">
        <v>184105</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3382</v>
      </c>
      <c r="S7" s="622"/>
      <c r="T7" s="622"/>
      <c r="U7" s="622"/>
      <c r="V7" s="622"/>
      <c r="W7" s="622"/>
      <c r="X7" s="622"/>
      <c r="Y7" s="623"/>
      <c r="Z7" s="659">
        <v>0</v>
      </c>
      <c r="AA7" s="659"/>
      <c r="AB7" s="659"/>
      <c r="AC7" s="659"/>
      <c r="AD7" s="660">
        <v>3382</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4817638</v>
      </c>
      <c r="BH7" s="622"/>
      <c r="BI7" s="622"/>
      <c r="BJ7" s="622"/>
      <c r="BK7" s="622"/>
      <c r="BL7" s="622"/>
      <c r="BM7" s="622"/>
      <c r="BN7" s="623"/>
      <c r="BO7" s="659">
        <v>44.1</v>
      </c>
      <c r="BP7" s="659"/>
      <c r="BQ7" s="659"/>
      <c r="BR7" s="659"/>
      <c r="BS7" s="660">
        <v>209123</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9192239</v>
      </c>
      <c r="CS7" s="622"/>
      <c r="CT7" s="622"/>
      <c r="CU7" s="622"/>
      <c r="CV7" s="622"/>
      <c r="CW7" s="622"/>
      <c r="CX7" s="622"/>
      <c r="CY7" s="623"/>
      <c r="CZ7" s="659">
        <v>20.7</v>
      </c>
      <c r="DA7" s="659"/>
      <c r="DB7" s="659"/>
      <c r="DC7" s="659"/>
      <c r="DD7" s="627">
        <v>25468</v>
      </c>
      <c r="DE7" s="622"/>
      <c r="DF7" s="622"/>
      <c r="DG7" s="622"/>
      <c r="DH7" s="622"/>
      <c r="DI7" s="622"/>
      <c r="DJ7" s="622"/>
      <c r="DK7" s="622"/>
      <c r="DL7" s="622"/>
      <c r="DM7" s="622"/>
      <c r="DN7" s="622"/>
      <c r="DO7" s="622"/>
      <c r="DP7" s="623"/>
      <c r="DQ7" s="627">
        <v>7050146</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48798</v>
      </c>
      <c r="S8" s="622"/>
      <c r="T8" s="622"/>
      <c r="U8" s="622"/>
      <c r="V8" s="622"/>
      <c r="W8" s="622"/>
      <c r="X8" s="622"/>
      <c r="Y8" s="623"/>
      <c r="Z8" s="659">
        <v>0.1</v>
      </c>
      <c r="AA8" s="659"/>
      <c r="AB8" s="659"/>
      <c r="AC8" s="659"/>
      <c r="AD8" s="660">
        <v>48798</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148386</v>
      </c>
      <c r="BH8" s="622"/>
      <c r="BI8" s="622"/>
      <c r="BJ8" s="622"/>
      <c r="BK8" s="622"/>
      <c r="BL8" s="622"/>
      <c r="BM8" s="622"/>
      <c r="BN8" s="623"/>
      <c r="BO8" s="659">
        <v>1.4</v>
      </c>
      <c r="BP8" s="659"/>
      <c r="BQ8" s="659"/>
      <c r="BR8" s="659"/>
      <c r="BS8" s="660" t="s">
        <v>246</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12164950</v>
      </c>
      <c r="CS8" s="622"/>
      <c r="CT8" s="622"/>
      <c r="CU8" s="622"/>
      <c r="CV8" s="622"/>
      <c r="CW8" s="622"/>
      <c r="CX8" s="622"/>
      <c r="CY8" s="623"/>
      <c r="CZ8" s="659">
        <v>27.4</v>
      </c>
      <c r="DA8" s="659"/>
      <c r="DB8" s="659"/>
      <c r="DC8" s="659"/>
      <c r="DD8" s="627">
        <v>583498</v>
      </c>
      <c r="DE8" s="622"/>
      <c r="DF8" s="622"/>
      <c r="DG8" s="622"/>
      <c r="DH8" s="622"/>
      <c r="DI8" s="622"/>
      <c r="DJ8" s="622"/>
      <c r="DK8" s="622"/>
      <c r="DL8" s="622"/>
      <c r="DM8" s="622"/>
      <c r="DN8" s="622"/>
      <c r="DO8" s="622"/>
      <c r="DP8" s="623"/>
      <c r="DQ8" s="627">
        <v>6343895</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33939</v>
      </c>
      <c r="S9" s="622"/>
      <c r="T9" s="622"/>
      <c r="U9" s="622"/>
      <c r="V9" s="622"/>
      <c r="W9" s="622"/>
      <c r="X9" s="622"/>
      <c r="Y9" s="623"/>
      <c r="Z9" s="659">
        <v>0.1</v>
      </c>
      <c r="AA9" s="659"/>
      <c r="AB9" s="659"/>
      <c r="AC9" s="659"/>
      <c r="AD9" s="660">
        <v>33939</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3685304</v>
      </c>
      <c r="BH9" s="622"/>
      <c r="BI9" s="622"/>
      <c r="BJ9" s="622"/>
      <c r="BK9" s="622"/>
      <c r="BL9" s="622"/>
      <c r="BM9" s="622"/>
      <c r="BN9" s="623"/>
      <c r="BO9" s="659">
        <v>33.700000000000003</v>
      </c>
      <c r="BP9" s="659"/>
      <c r="BQ9" s="659"/>
      <c r="BR9" s="659"/>
      <c r="BS9" s="660" t="s">
        <v>240</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3320516</v>
      </c>
      <c r="CS9" s="622"/>
      <c r="CT9" s="622"/>
      <c r="CU9" s="622"/>
      <c r="CV9" s="622"/>
      <c r="CW9" s="622"/>
      <c r="CX9" s="622"/>
      <c r="CY9" s="623"/>
      <c r="CZ9" s="659">
        <v>7.5</v>
      </c>
      <c r="DA9" s="659"/>
      <c r="DB9" s="659"/>
      <c r="DC9" s="659"/>
      <c r="DD9" s="627">
        <v>20334</v>
      </c>
      <c r="DE9" s="622"/>
      <c r="DF9" s="622"/>
      <c r="DG9" s="622"/>
      <c r="DH9" s="622"/>
      <c r="DI9" s="622"/>
      <c r="DJ9" s="622"/>
      <c r="DK9" s="622"/>
      <c r="DL9" s="622"/>
      <c r="DM9" s="622"/>
      <c r="DN9" s="622"/>
      <c r="DO9" s="622"/>
      <c r="DP9" s="623"/>
      <c r="DQ9" s="627">
        <v>2334899</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240</v>
      </c>
      <c r="AA10" s="659"/>
      <c r="AB10" s="659"/>
      <c r="AC10" s="659"/>
      <c r="AD10" s="660" t="s">
        <v>240</v>
      </c>
      <c r="AE10" s="660"/>
      <c r="AF10" s="660"/>
      <c r="AG10" s="660"/>
      <c r="AH10" s="660"/>
      <c r="AI10" s="660"/>
      <c r="AJ10" s="660"/>
      <c r="AK10" s="660"/>
      <c r="AL10" s="624" t="s">
        <v>131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250070</v>
      </c>
      <c r="BH10" s="622"/>
      <c r="BI10" s="622"/>
      <c r="BJ10" s="622"/>
      <c r="BK10" s="622"/>
      <c r="BL10" s="622"/>
      <c r="BM10" s="622"/>
      <c r="BN10" s="623"/>
      <c r="BO10" s="659">
        <v>2.2999999999999998</v>
      </c>
      <c r="BP10" s="659"/>
      <c r="BQ10" s="659"/>
      <c r="BR10" s="659"/>
      <c r="BS10" s="660" t="s">
        <v>131</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49194</v>
      </c>
      <c r="CS10" s="622"/>
      <c r="CT10" s="622"/>
      <c r="CU10" s="622"/>
      <c r="CV10" s="622"/>
      <c r="CW10" s="622"/>
      <c r="CX10" s="622"/>
      <c r="CY10" s="623"/>
      <c r="CZ10" s="659">
        <v>0.1</v>
      </c>
      <c r="DA10" s="659"/>
      <c r="DB10" s="659"/>
      <c r="DC10" s="659"/>
      <c r="DD10" s="627">
        <v>4422</v>
      </c>
      <c r="DE10" s="622"/>
      <c r="DF10" s="622"/>
      <c r="DG10" s="622"/>
      <c r="DH10" s="622"/>
      <c r="DI10" s="622"/>
      <c r="DJ10" s="622"/>
      <c r="DK10" s="622"/>
      <c r="DL10" s="622"/>
      <c r="DM10" s="622"/>
      <c r="DN10" s="622"/>
      <c r="DO10" s="622"/>
      <c r="DP10" s="623"/>
      <c r="DQ10" s="627">
        <v>47443</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2067906</v>
      </c>
      <c r="S11" s="622"/>
      <c r="T11" s="622"/>
      <c r="U11" s="622"/>
      <c r="V11" s="622"/>
      <c r="W11" s="622"/>
      <c r="X11" s="622"/>
      <c r="Y11" s="623"/>
      <c r="Z11" s="624">
        <v>4.4000000000000004</v>
      </c>
      <c r="AA11" s="625"/>
      <c r="AB11" s="625"/>
      <c r="AC11" s="626"/>
      <c r="AD11" s="627">
        <v>2067906</v>
      </c>
      <c r="AE11" s="622"/>
      <c r="AF11" s="622"/>
      <c r="AG11" s="622"/>
      <c r="AH11" s="622"/>
      <c r="AI11" s="622"/>
      <c r="AJ11" s="622"/>
      <c r="AK11" s="623"/>
      <c r="AL11" s="624">
        <v>9.9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733878</v>
      </c>
      <c r="BH11" s="622"/>
      <c r="BI11" s="622"/>
      <c r="BJ11" s="622"/>
      <c r="BK11" s="622"/>
      <c r="BL11" s="622"/>
      <c r="BM11" s="622"/>
      <c r="BN11" s="623"/>
      <c r="BO11" s="659">
        <v>6.7</v>
      </c>
      <c r="BP11" s="659"/>
      <c r="BQ11" s="659"/>
      <c r="BR11" s="659"/>
      <c r="BS11" s="660">
        <v>209123</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1127857</v>
      </c>
      <c r="CS11" s="622"/>
      <c r="CT11" s="622"/>
      <c r="CU11" s="622"/>
      <c r="CV11" s="622"/>
      <c r="CW11" s="622"/>
      <c r="CX11" s="622"/>
      <c r="CY11" s="623"/>
      <c r="CZ11" s="659">
        <v>2.5</v>
      </c>
      <c r="DA11" s="659"/>
      <c r="DB11" s="659"/>
      <c r="DC11" s="659"/>
      <c r="DD11" s="627">
        <v>422577</v>
      </c>
      <c r="DE11" s="622"/>
      <c r="DF11" s="622"/>
      <c r="DG11" s="622"/>
      <c r="DH11" s="622"/>
      <c r="DI11" s="622"/>
      <c r="DJ11" s="622"/>
      <c r="DK11" s="622"/>
      <c r="DL11" s="622"/>
      <c r="DM11" s="622"/>
      <c r="DN11" s="622"/>
      <c r="DO11" s="622"/>
      <c r="DP11" s="623"/>
      <c r="DQ11" s="627">
        <v>375634</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246</v>
      </c>
      <c r="S12" s="622"/>
      <c r="T12" s="622"/>
      <c r="U12" s="622"/>
      <c r="V12" s="622"/>
      <c r="W12" s="622"/>
      <c r="X12" s="622"/>
      <c r="Y12" s="623"/>
      <c r="Z12" s="659" t="s">
        <v>246</v>
      </c>
      <c r="AA12" s="659"/>
      <c r="AB12" s="659"/>
      <c r="AC12" s="659"/>
      <c r="AD12" s="660" t="s">
        <v>131</v>
      </c>
      <c r="AE12" s="660"/>
      <c r="AF12" s="660"/>
      <c r="AG12" s="660"/>
      <c r="AH12" s="660"/>
      <c r="AI12" s="660"/>
      <c r="AJ12" s="660"/>
      <c r="AK12" s="660"/>
      <c r="AL12" s="624" t="s">
        <v>131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5229598</v>
      </c>
      <c r="BH12" s="622"/>
      <c r="BI12" s="622"/>
      <c r="BJ12" s="622"/>
      <c r="BK12" s="622"/>
      <c r="BL12" s="622"/>
      <c r="BM12" s="622"/>
      <c r="BN12" s="623"/>
      <c r="BO12" s="659">
        <v>47.9</v>
      </c>
      <c r="BP12" s="659"/>
      <c r="BQ12" s="659"/>
      <c r="BR12" s="659"/>
      <c r="BS12" s="660" t="s">
        <v>178</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1771758</v>
      </c>
      <c r="CS12" s="622"/>
      <c r="CT12" s="622"/>
      <c r="CU12" s="622"/>
      <c r="CV12" s="622"/>
      <c r="CW12" s="622"/>
      <c r="CX12" s="622"/>
      <c r="CY12" s="623"/>
      <c r="CZ12" s="659">
        <v>4</v>
      </c>
      <c r="DA12" s="659"/>
      <c r="DB12" s="659"/>
      <c r="DC12" s="659"/>
      <c r="DD12" s="627" t="s">
        <v>246</v>
      </c>
      <c r="DE12" s="622"/>
      <c r="DF12" s="622"/>
      <c r="DG12" s="622"/>
      <c r="DH12" s="622"/>
      <c r="DI12" s="622"/>
      <c r="DJ12" s="622"/>
      <c r="DK12" s="622"/>
      <c r="DL12" s="622"/>
      <c r="DM12" s="622"/>
      <c r="DN12" s="622"/>
      <c r="DO12" s="622"/>
      <c r="DP12" s="623"/>
      <c r="DQ12" s="627">
        <v>934815</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246</v>
      </c>
      <c r="AA13" s="659"/>
      <c r="AB13" s="659"/>
      <c r="AC13" s="659"/>
      <c r="AD13" s="660" t="s">
        <v>131</v>
      </c>
      <c r="AE13" s="660"/>
      <c r="AF13" s="660"/>
      <c r="AG13" s="660"/>
      <c r="AH13" s="660"/>
      <c r="AI13" s="660"/>
      <c r="AJ13" s="660"/>
      <c r="AK13" s="660"/>
      <c r="AL13" s="624" t="s">
        <v>131</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5225053</v>
      </c>
      <c r="BH13" s="622"/>
      <c r="BI13" s="622"/>
      <c r="BJ13" s="622"/>
      <c r="BK13" s="622"/>
      <c r="BL13" s="622"/>
      <c r="BM13" s="622"/>
      <c r="BN13" s="623"/>
      <c r="BO13" s="659">
        <v>47.8</v>
      </c>
      <c r="BP13" s="659"/>
      <c r="BQ13" s="659"/>
      <c r="BR13" s="659"/>
      <c r="BS13" s="660" t="s">
        <v>178</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4386729</v>
      </c>
      <c r="CS13" s="622"/>
      <c r="CT13" s="622"/>
      <c r="CU13" s="622"/>
      <c r="CV13" s="622"/>
      <c r="CW13" s="622"/>
      <c r="CX13" s="622"/>
      <c r="CY13" s="623"/>
      <c r="CZ13" s="659">
        <v>9.9</v>
      </c>
      <c r="DA13" s="659"/>
      <c r="DB13" s="659"/>
      <c r="DC13" s="659"/>
      <c r="DD13" s="627">
        <v>1441699</v>
      </c>
      <c r="DE13" s="622"/>
      <c r="DF13" s="622"/>
      <c r="DG13" s="622"/>
      <c r="DH13" s="622"/>
      <c r="DI13" s="622"/>
      <c r="DJ13" s="622"/>
      <c r="DK13" s="622"/>
      <c r="DL13" s="622"/>
      <c r="DM13" s="622"/>
      <c r="DN13" s="622"/>
      <c r="DO13" s="622"/>
      <c r="DP13" s="623"/>
      <c r="DQ13" s="627">
        <v>3356559</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211</v>
      </c>
      <c r="S14" s="622"/>
      <c r="T14" s="622"/>
      <c r="U14" s="622"/>
      <c r="V14" s="622"/>
      <c r="W14" s="622"/>
      <c r="X14" s="622"/>
      <c r="Y14" s="623"/>
      <c r="Z14" s="659">
        <v>0</v>
      </c>
      <c r="AA14" s="659"/>
      <c r="AB14" s="659"/>
      <c r="AC14" s="659"/>
      <c r="AD14" s="660">
        <v>211</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310001</v>
      </c>
      <c r="BH14" s="622"/>
      <c r="BI14" s="622"/>
      <c r="BJ14" s="622"/>
      <c r="BK14" s="622"/>
      <c r="BL14" s="622"/>
      <c r="BM14" s="622"/>
      <c r="BN14" s="623"/>
      <c r="BO14" s="659">
        <v>2.8</v>
      </c>
      <c r="BP14" s="659"/>
      <c r="BQ14" s="659"/>
      <c r="BR14" s="659"/>
      <c r="BS14" s="660" t="s">
        <v>178</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1672107</v>
      </c>
      <c r="CS14" s="622"/>
      <c r="CT14" s="622"/>
      <c r="CU14" s="622"/>
      <c r="CV14" s="622"/>
      <c r="CW14" s="622"/>
      <c r="CX14" s="622"/>
      <c r="CY14" s="623"/>
      <c r="CZ14" s="659">
        <v>3.8</v>
      </c>
      <c r="DA14" s="659"/>
      <c r="DB14" s="659"/>
      <c r="DC14" s="659"/>
      <c r="DD14" s="627">
        <v>18230</v>
      </c>
      <c r="DE14" s="622"/>
      <c r="DF14" s="622"/>
      <c r="DG14" s="622"/>
      <c r="DH14" s="622"/>
      <c r="DI14" s="622"/>
      <c r="DJ14" s="622"/>
      <c r="DK14" s="622"/>
      <c r="DL14" s="622"/>
      <c r="DM14" s="622"/>
      <c r="DN14" s="622"/>
      <c r="DO14" s="622"/>
      <c r="DP14" s="623"/>
      <c r="DQ14" s="627">
        <v>1655852</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240</v>
      </c>
      <c r="AA15" s="659"/>
      <c r="AB15" s="659"/>
      <c r="AC15" s="659"/>
      <c r="AD15" s="660" t="s">
        <v>178</v>
      </c>
      <c r="AE15" s="660"/>
      <c r="AF15" s="660"/>
      <c r="AG15" s="660"/>
      <c r="AH15" s="660"/>
      <c r="AI15" s="660"/>
      <c r="AJ15" s="660"/>
      <c r="AK15" s="660"/>
      <c r="AL15" s="624" t="s">
        <v>131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565021</v>
      </c>
      <c r="BH15" s="622"/>
      <c r="BI15" s="622"/>
      <c r="BJ15" s="622"/>
      <c r="BK15" s="622"/>
      <c r="BL15" s="622"/>
      <c r="BM15" s="622"/>
      <c r="BN15" s="623"/>
      <c r="BO15" s="659">
        <v>5.2</v>
      </c>
      <c r="BP15" s="659"/>
      <c r="BQ15" s="659"/>
      <c r="BR15" s="659"/>
      <c r="BS15" s="660" t="s">
        <v>246</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5852323</v>
      </c>
      <c r="CS15" s="622"/>
      <c r="CT15" s="622"/>
      <c r="CU15" s="622"/>
      <c r="CV15" s="622"/>
      <c r="CW15" s="622"/>
      <c r="CX15" s="622"/>
      <c r="CY15" s="623"/>
      <c r="CZ15" s="659">
        <v>13.2</v>
      </c>
      <c r="DA15" s="659"/>
      <c r="DB15" s="659"/>
      <c r="DC15" s="659"/>
      <c r="DD15" s="627">
        <v>2648093</v>
      </c>
      <c r="DE15" s="622"/>
      <c r="DF15" s="622"/>
      <c r="DG15" s="622"/>
      <c r="DH15" s="622"/>
      <c r="DI15" s="622"/>
      <c r="DJ15" s="622"/>
      <c r="DK15" s="622"/>
      <c r="DL15" s="622"/>
      <c r="DM15" s="622"/>
      <c r="DN15" s="622"/>
      <c r="DO15" s="622"/>
      <c r="DP15" s="623"/>
      <c r="DQ15" s="627">
        <v>2648200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25561</v>
      </c>
      <c r="S16" s="622"/>
      <c r="T16" s="622"/>
      <c r="U16" s="622"/>
      <c r="V16" s="622"/>
      <c r="W16" s="622"/>
      <c r="X16" s="622"/>
      <c r="Y16" s="623"/>
      <c r="Z16" s="659">
        <v>0.1</v>
      </c>
      <c r="AA16" s="659"/>
      <c r="AB16" s="659"/>
      <c r="AC16" s="659"/>
      <c r="AD16" s="660">
        <v>25561</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240</v>
      </c>
      <c r="BP16" s="659"/>
      <c r="BQ16" s="659"/>
      <c r="BR16" s="659"/>
      <c r="BS16" s="660" t="s">
        <v>246</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t="s">
        <v>178</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246</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202904</v>
      </c>
      <c r="S17" s="622"/>
      <c r="T17" s="622"/>
      <c r="U17" s="622"/>
      <c r="V17" s="622"/>
      <c r="W17" s="622"/>
      <c r="X17" s="622"/>
      <c r="Y17" s="623"/>
      <c r="Z17" s="659">
        <v>0.4</v>
      </c>
      <c r="AA17" s="659"/>
      <c r="AB17" s="659"/>
      <c r="AC17" s="659"/>
      <c r="AD17" s="660">
        <v>202904</v>
      </c>
      <c r="AE17" s="660"/>
      <c r="AF17" s="660"/>
      <c r="AG17" s="660"/>
      <c r="AH17" s="660"/>
      <c r="AI17" s="660"/>
      <c r="AJ17" s="660"/>
      <c r="AK17" s="660"/>
      <c r="AL17" s="624">
        <v>1</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178</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4630354</v>
      </c>
      <c r="CS17" s="622"/>
      <c r="CT17" s="622"/>
      <c r="CU17" s="622"/>
      <c r="CV17" s="622"/>
      <c r="CW17" s="622"/>
      <c r="CX17" s="622"/>
      <c r="CY17" s="623"/>
      <c r="CZ17" s="659">
        <v>10.4</v>
      </c>
      <c r="DA17" s="659"/>
      <c r="DB17" s="659"/>
      <c r="DC17" s="659"/>
      <c r="DD17" s="627" t="s">
        <v>178</v>
      </c>
      <c r="DE17" s="622"/>
      <c r="DF17" s="622"/>
      <c r="DG17" s="622"/>
      <c r="DH17" s="622"/>
      <c r="DI17" s="622"/>
      <c r="DJ17" s="622"/>
      <c r="DK17" s="622"/>
      <c r="DL17" s="622"/>
      <c r="DM17" s="622"/>
      <c r="DN17" s="622"/>
      <c r="DO17" s="622"/>
      <c r="DP17" s="623"/>
      <c r="DQ17" s="627">
        <v>4582926</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105626</v>
      </c>
      <c r="S18" s="622"/>
      <c r="T18" s="622"/>
      <c r="U18" s="622"/>
      <c r="V18" s="622"/>
      <c r="W18" s="622"/>
      <c r="X18" s="622"/>
      <c r="Y18" s="623"/>
      <c r="Z18" s="659">
        <v>0.2</v>
      </c>
      <c r="AA18" s="659"/>
      <c r="AB18" s="659"/>
      <c r="AC18" s="659"/>
      <c r="AD18" s="660">
        <v>105626</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178</v>
      </c>
      <c r="BP18" s="659"/>
      <c r="BQ18" s="659"/>
      <c r="BR18" s="659"/>
      <c r="BS18" s="660" t="s">
        <v>131</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240</v>
      </c>
      <c r="DA18" s="659"/>
      <c r="DB18" s="659"/>
      <c r="DC18" s="659"/>
      <c r="DD18" s="627" t="s">
        <v>131</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94457</v>
      </c>
      <c r="S19" s="622"/>
      <c r="T19" s="622"/>
      <c r="U19" s="622"/>
      <c r="V19" s="622"/>
      <c r="W19" s="622"/>
      <c r="X19" s="622"/>
      <c r="Y19" s="623"/>
      <c r="Z19" s="659">
        <v>0.2</v>
      </c>
      <c r="AA19" s="659"/>
      <c r="AB19" s="659"/>
      <c r="AC19" s="659"/>
      <c r="AD19" s="660">
        <v>94457</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178</v>
      </c>
      <c r="BH19" s="622"/>
      <c r="BI19" s="622"/>
      <c r="BJ19" s="622"/>
      <c r="BK19" s="622"/>
      <c r="BL19" s="622"/>
      <c r="BM19" s="622"/>
      <c r="BN19" s="623"/>
      <c r="BO19" s="659" t="s">
        <v>240</v>
      </c>
      <c r="BP19" s="659"/>
      <c r="BQ19" s="659"/>
      <c r="BR19" s="659"/>
      <c r="BS19" s="660" t="s">
        <v>240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178</v>
      </c>
      <c r="CS19" s="622"/>
      <c r="CT19" s="622"/>
      <c r="CU19" s="622"/>
      <c r="CV19" s="622"/>
      <c r="CW19" s="622"/>
      <c r="CX19" s="622"/>
      <c r="CY19" s="623"/>
      <c r="CZ19" s="659" t="s">
        <v>246</v>
      </c>
      <c r="DA19" s="659"/>
      <c r="DB19" s="659"/>
      <c r="DC19" s="659"/>
      <c r="DD19" s="627" t="s">
        <v>240</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11169</v>
      </c>
      <c r="S20" s="622"/>
      <c r="T20" s="622"/>
      <c r="U20" s="622"/>
      <c r="V20" s="622"/>
      <c r="W20" s="622"/>
      <c r="X20" s="622"/>
      <c r="Y20" s="623"/>
      <c r="Z20" s="659">
        <v>0</v>
      </c>
      <c r="AA20" s="659"/>
      <c r="AB20" s="659"/>
      <c r="AC20" s="659"/>
      <c r="AD20" s="660">
        <v>11169</v>
      </c>
      <c r="AE20" s="660"/>
      <c r="AF20" s="660"/>
      <c r="AG20" s="660"/>
      <c r="AH20" s="660"/>
      <c r="AI20" s="660"/>
      <c r="AJ20" s="660"/>
      <c r="AK20" s="660"/>
      <c r="AL20" s="624">
        <v>0.1</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59" t="s">
        <v>131</v>
      </c>
      <c r="BP20" s="659"/>
      <c r="BQ20" s="659"/>
      <c r="BR20" s="659"/>
      <c r="BS20" s="660" t="s">
        <v>240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44352361</v>
      </c>
      <c r="CS20" s="622"/>
      <c r="CT20" s="622"/>
      <c r="CU20" s="622"/>
      <c r="CV20" s="622"/>
      <c r="CW20" s="622"/>
      <c r="CX20" s="622"/>
      <c r="CY20" s="623"/>
      <c r="CZ20" s="659">
        <v>100</v>
      </c>
      <c r="DA20" s="659"/>
      <c r="DB20" s="659"/>
      <c r="DC20" s="659"/>
      <c r="DD20" s="627">
        <v>5164321</v>
      </c>
      <c r="DE20" s="622"/>
      <c r="DF20" s="622"/>
      <c r="DG20" s="622"/>
      <c r="DH20" s="622"/>
      <c r="DI20" s="622"/>
      <c r="DJ20" s="622"/>
      <c r="DK20" s="622"/>
      <c r="DL20" s="622"/>
      <c r="DM20" s="622"/>
      <c r="DN20" s="622"/>
      <c r="DO20" s="622"/>
      <c r="DP20" s="623"/>
      <c r="DQ20" s="627">
        <v>29514474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8260162</v>
      </c>
      <c r="S21" s="622"/>
      <c r="T21" s="622"/>
      <c r="U21" s="622"/>
      <c r="V21" s="622"/>
      <c r="W21" s="622"/>
      <c r="X21" s="622"/>
      <c r="Y21" s="623"/>
      <c r="Z21" s="659">
        <v>17.600000000000001</v>
      </c>
      <c r="AA21" s="659"/>
      <c r="AB21" s="659"/>
      <c r="AC21" s="659"/>
      <c r="AD21" s="660">
        <v>7020794</v>
      </c>
      <c r="AE21" s="660"/>
      <c r="AF21" s="660"/>
      <c r="AG21" s="660"/>
      <c r="AH21" s="660"/>
      <c r="AI21" s="660"/>
      <c r="AJ21" s="660"/>
      <c r="AK21" s="660"/>
      <c r="AL21" s="624">
        <v>33.700000000000003</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246</v>
      </c>
      <c r="BH21" s="622"/>
      <c r="BI21" s="622"/>
      <c r="BJ21" s="622"/>
      <c r="BK21" s="622"/>
      <c r="BL21" s="622"/>
      <c r="BM21" s="622"/>
      <c r="BN21" s="623"/>
      <c r="BO21" s="659" t="s">
        <v>246</v>
      </c>
      <c r="BP21" s="659"/>
      <c r="BQ21" s="659"/>
      <c r="BR21" s="659"/>
      <c r="BS21" s="660" t="s">
        <v>178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7020794</v>
      </c>
      <c r="S22" s="622"/>
      <c r="T22" s="622"/>
      <c r="U22" s="622"/>
      <c r="V22" s="622"/>
      <c r="W22" s="622"/>
      <c r="X22" s="622"/>
      <c r="Y22" s="623"/>
      <c r="Z22" s="659">
        <v>15</v>
      </c>
      <c r="AA22" s="659"/>
      <c r="AB22" s="659"/>
      <c r="AC22" s="659"/>
      <c r="AD22" s="660">
        <v>7020794</v>
      </c>
      <c r="AE22" s="660"/>
      <c r="AF22" s="660"/>
      <c r="AG22" s="660"/>
      <c r="AH22" s="660"/>
      <c r="AI22" s="660"/>
      <c r="AJ22" s="660"/>
      <c r="AK22" s="660"/>
      <c r="AL22" s="624">
        <v>33.700000000000003</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178</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1239312</v>
      </c>
      <c r="S23" s="622"/>
      <c r="T23" s="622"/>
      <c r="U23" s="622"/>
      <c r="V23" s="622"/>
      <c r="W23" s="622"/>
      <c r="X23" s="622"/>
      <c r="Y23" s="623"/>
      <c r="Z23" s="659">
        <v>2.6</v>
      </c>
      <c r="AA23" s="659"/>
      <c r="AB23" s="659"/>
      <c r="AC23" s="659"/>
      <c r="AD23" s="660" t="s">
        <v>240</v>
      </c>
      <c r="AE23" s="660"/>
      <c r="AF23" s="660"/>
      <c r="AG23" s="660"/>
      <c r="AH23" s="660"/>
      <c r="AI23" s="660"/>
      <c r="AJ23" s="660"/>
      <c r="AK23" s="660"/>
      <c r="AL23" s="624" t="s">
        <v>246</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178</v>
      </c>
      <c r="BH23" s="622"/>
      <c r="BI23" s="622"/>
      <c r="BJ23" s="622"/>
      <c r="BK23" s="622"/>
      <c r="BL23" s="622"/>
      <c r="BM23" s="622"/>
      <c r="BN23" s="623"/>
      <c r="BO23" s="659" t="s">
        <v>178</v>
      </c>
      <c r="BP23" s="659"/>
      <c r="BQ23" s="659"/>
      <c r="BR23" s="659"/>
      <c r="BS23" s="660" t="s">
        <v>131</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v>56</v>
      </c>
      <c r="S24" s="622"/>
      <c r="T24" s="622"/>
      <c r="U24" s="622"/>
      <c r="V24" s="622"/>
      <c r="W24" s="622"/>
      <c r="X24" s="622"/>
      <c r="Y24" s="623"/>
      <c r="Z24" s="659">
        <v>0</v>
      </c>
      <c r="AA24" s="659"/>
      <c r="AB24" s="659"/>
      <c r="AC24" s="659"/>
      <c r="AD24" s="660" t="s">
        <v>178</v>
      </c>
      <c r="AE24" s="660"/>
      <c r="AF24" s="660"/>
      <c r="AG24" s="660"/>
      <c r="AH24" s="660"/>
      <c r="AI24" s="660"/>
      <c r="AJ24" s="660"/>
      <c r="AK24" s="660"/>
      <c r="AL24" s="624" t="s">
        <v>246</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131</v>
      </c>
      <c r="BP24" s="659"/>
      <c r="BQ24" s="659"/>
      <c r="BR24" s="659"/>
      <c r="BS24" s="660" t="s">
        <v>178</v>
      </c>
      <c r="BT24" s="660"/>
      <c r="BU24" s="660"/>
      <c r="BV24" s="660"/>
      <c r="BW24" s="660"/>
      <c r="BX24" s="660"/>
      <c r="BY24" s="660"/>
      <c r="BZ24" s="660"/>
      <c r="CA24" s="660"/>
      <c r="CB24" s="695"/>
      <c r="CD24" s="679" t="s">
        <v>298</v>
      </c>
      <c r="CE24" s="680"/>
      <c r="CF24" s="680"/>
      <c r="CG24" s="680"/>
      <c r="CH24" s="680"/>
      <c r="CI24" s="680"/>
      <c r="CJ24" s="680"/>
      <c r="CK24" s="680"/>
      <c r="CL24" s="680"/>
      <c r="CM24" s="680"/>
      <c r="CN24" s="680"/>
      <c r="CO24" s="680"/>
      <c r="CP24" s="680"/>
      <c r="CQ24" s="681"/>
      <c r="CR24" s="676">
        <v>15987582</v>
      </c>
      <c r="CS24" s="677"/>
      <c r="CT24" s="677"/>
      <c r="CU24" s="677"/>
      <c r="CV24" s="677"/>
      <c r="CW24" s="677"/>
      <c r="CX24" s="677"/>
      <c r="CY24" s="702"/>
      <c r="CZ24" s="703">
        <v>36</v>
      </c>
      <c r="DA24" s="685"/>
      <c r="DB24" s="685"/>
      <c r="DC24" s="705"/>
      <c r="DD24" s="701">
        <v>11105168</v>
      </c>
      <c r="DE24" s="677"/>
      <c r="DF24" s="677"/>
      <c r="DG24" s="677"/>
      <c r="DH24" s="677"/>
      <c r="DI24" s="677"/>
      <c r="DJ24" s="677"/>
      <c r="DK24" s="702"/>
      <c r="DL24" s="701">
        <v>10670166</v>
      </c>
      <c r="DM24" s="677"/>
      <c r="DN24" s="677"/>
      <c r="DO24" s="677"/>
      <c r="DP24" s="677"/>
      <c r="DQ24" s="677"/>
      <c r="DR24" s="677"/>
      <c r="DS24" s="677"/>
      <c r="DT24" s="677"/>
      <c r="DU24" s="677"/>
      <c r="DV24" s="702"/>
      <c r="DW24" s="703">
        <v>50.2</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22018879</v>
      </c>
      <c r="S25" s="622"/>
      <c r="T25" s="622"/>
      <c r="U25" s="622"/>
      <c r="V25" s="622"/>
      <c r="W25" s="622"/>
      <c r="X25" s="622"/>
      <c r="Y25" s="623"/>
      <c r="Z25" s="659">
        <v>47</v>
      </c>
      <c r="AA25" s="659"/>
      <c r="AB25" s="659"/>
      <c r="AC25" s="659"/>
      <c r="AD25" s="660">
        <v>20779511</v>
      </c>
      <c r="AE25" s="660"/>
      <c r="AF25" s="660"/>
      <c r="AG25" s="660"/>
      <c r="AH25" s="660"/>
      <c r="AI25" s="660"/>
      <c r="AJ25" s="660"/>
      <c r="AK25" s="660"/>
      <c r="AL25" s="624">
        <v>99.6</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246</v>
      </c>
      <c r="BH25" s="622"/>
      <c r="BI25" s="622"/>
      <c r="BJ25" s="622"/>
      <c r="BK25" s="622"/>
      <c r="BL25" s="622"/>
      <c r="BM25" s="622"/>
      <c r="BN25" s="623"/>
      <c r="BO25" s="659" t="s">
        <v>240</v>
      </c>
      <c r="BP25" s="659"/>
      <c r="BQ25" s="659"/>
      <c r="BR25" s="659"/>
      <c r="BS25" s="660" t="s">
        <v>178</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5406057</v>
      </c>
      <c r="CS25" s="634"/>
      <c r="CT25" s="634"/>
      <c r="CU25" s="634"/>
      <c r="CV25" s="634"/>
      <c r="CW25" s="634"/>
      <c r="CX25" s="634"/>
      <c r="CY25" s="635"/>
      <c r="CZ25" s="624">
        <v>12.2</v>
      </c>
      <c r="DA25" s="636"/>
      <c r="DB25" s="636"/>
      <c r="DC25" s="637"/>
      <c r="DD25" s="627">
        <v>4701121</v>
      </c>
      <c r="DE25" s="634"/>
      <c r="DF25" s="634"/>
      <c r="DG25" s="634"/>
      <c r="DH25" s="634"/>
      <c r="DI25" s="634"/>
      <c r="DJ25" s="634"/>
      <c r="DK25" s="635"/>
      <c r="DL25" s="627">
        <v>4304387</v>
      </c>
      <c r="DM25" s="634"/>
      <c r="DN25" s="634"/>
      <c r="DO25" s="634"/>
      <c r="DP25" s="634"/>
      <c r="DQ25" s="634"/>
      <c r="DR25" s="634"/>
      <c r="DS25" s="634"/>
      <c r="DT25" s="634"/>
      <c r="DU25" s="634"/>
      <c r="DV25" s="635"/>
      <c r="DW25" s="624">
        <v>20.2</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9573</v>
      </c>
      <c r="S26" s="622"/>
      <c r="T26" s="622"/>
      <c r="U26" s="622"/>
      <c r="V26" s="622"/>
      <c r="W26" s="622"/>
      <c r="X26" s="622"/>
      <c r="Y26" s="623"/>
      <c r="Z26" s="659">
        <v>0</v>
      </c>
      <c r="AA26" s="659"/>
      <c r="AB26" s="659"/>
      <c r="AC26" s="659"/>
      <c r="AD26" s="660">
        <v>9573</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178</v>
      </c>
      <c r="BH26" s="622"/>
      <c r="BI26" s="622"/>
      <c r="BJ26" s="622"/>
      <c r="BK26" s="622"/>
      <c r="BL26" s="622"/>
      <c r="BM26" s="622"/>
      <c r="BN26" s="623"/>
      <c r="BO26" s="659" t="s">
        <v>240</v>
      </c>
      <c r="BP26" s="659"/>
      <c r="BQ26" s="659"/>
      <c r="BR26" s="659"/>
      <c r="BS26" s="660" t="s">
        <v>240</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2820505</v>
      </c>
      <c r="CS26" s="622"/>
      <c r="CT26" s="622"/>
      <c r="CU26" s="622"/>
      <c r="CV26" s="622"/>
      <c r="CW26" s="622"/>
      <c r="CX26" s="622"/>
      <c r="CY26" s="623"/>
      <c r="CZ26" s="624">
        <v>6.4</v>
      </c>
      <c r="DA26" s="636"/>
      <c r="DB26" s="636"/>
      <c r="DC26" s="637"/>
      <c r="DD26" s="627">
        <v>2553753</v>
      </c>
      <c r="DE26" s="622"/>
      <c r="DF26" s="622"/>
      <c r="DG26" s="622"/>
      <c r="DH26" s="622"/>
      <c r="DI26" s="622"/>
      <c r="DJ26" s="622"/>
      <c r="DK26" s="623"/>
      <c r="DL26" s="627" t="s">
        <v>240</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105921</v>
      </c>
      <c r="S27" s="622"/>
      <c r="T27" s="622"/>
      <c r="U27" s="622"/>
      <c r="V27" s="622"/>
      <c r="W27" s="622"/>
      <c r="X27" s="622"/>
      <c r="Y27" s="623"/>
      <c r="Z27" s="659">
        <v>0.2</v>
      </c>
      <c r="AA27" s="659"/>
      <c r="AB27" s="659"/>
      <c r="AC27" s="659"/>
      <c r="AD27" s="660" t="s">
        <v>246</v>
      </c>
      <c r="AE27" s="660"/>
      <c r="AF27" s="660"/>
      <c r="AG27" s="660"/>
      <c r="AH27" s="660"/>
      <c r="AI27" s="660"/>
      <c r="AJ27" s="660"/>
      <c r="AK27" s="660"/>
      <c r="AL27" s="624" t="s">
        <v>178</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10922258</v>
      </c>
      <c r="BH27" s="622"/>
      <c r="BI27" s="622"/>
      <c r="BJ27" s="622"/>
      <c r="BK27" s="622"/>
      <c r="BL27" s="622"/>
      <c r="BM27" s="622"/>
      <c r="BN27" s="623"/>
      <c r="BO27" s="659">
        <v>100</v>
      </c>
      <c r="BP27" s="659"/>
      <c r="BQ27" s="659"/>
      <c r="BR27" s="659"/>
      <c r="BS27" s="660">
        <v>209123</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5951171</v>
      </c>
      <c r="CS27" s="634"/>
      <c r="CT27" s="634"/>
      <c r="CU27" s="634"/>
      <c r="CV27" s="634"/>
      <c r="CW27" s="634"/>
      <c r="CX27" s="634"/>
      <c r="CY27" s="635"/>
      <c r="CZ27" s="624">
        <v>13.4</v>
      </c>
      <c r="DA27" s="636"/>
      <c r="DB27" s="636"/>
      <c r="DC27" s="637"/>
      <c r="DD27" s="627">
        <v>1821121</v>
      </c>
      <c r="DE27" s="634"/>
      <c r="DF27" s="634"/>
      <c r="DG27" s="634"/>
      <c r="DH27" s="634"/>
      <c r="DI27" s="634"/>
      <c r="DJ27" s="634"/>
      <c r="DK27" s="635"/>
      <c r="DL27" s="627">
        <v>1782853</v>
      </c>
      <c r="DM27" s="634"/>
      <c r="DN27" s="634"/>
      <c r="DO27" s="634"/>
      <c r="DP27" s="634"/>
      <c r="DQ27" s="634"/>
      <c r="DR27" s="634"/>
      <c r="DS27" s="634"/>
      <c r="DT27" s="634"/>
      <c r="DU27" s="634"/>
      <c r="DV27" s="635"/>
      <c r="DW27" s="624">
        <v>8.4</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284238</v>
      </c>
      <c r="S28" s="622"/>
      <c r="T28" s="622"/>
      <c r="U28" s="622"/>
      <c r="V28" s="622"/>
      <c r="W28" s="622"/>
      <c r="X28" s="622"/>
      <c r="Y28" s="623"/>
      <c r="Z28" s="659">
        <v>0.6</v>
      </c>
      <c r="AA28" s="659"/>
      <c r="AB28" s="659"/>
      <c r="AC28" s="659"/>
      <c r="AD28" s="660">
        <v>56880</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4630354</v>
      </c>
      <c r="CS28" s="622"/>
      <c r="CT28" s="622"/>
      <c r="CU28" s="622"/>
      <c r="CV28" s="622"/>
      <c r="CW28" s="622"/>
      <c r="CX28" s="622"/>
      <c r="CY28" s="623"/>
      <c r="CZ28" s="624">
        <v>10.4</v>
      </c>
      <c r="DA28" s="636"/>
      <c r="DB28" s="636"/>
      <c r="DC28" s="637"/>
      <c r="DD28" s="627">
        <v>4582926</v>
      </c>
      <c r="DE28" s="622"/>
      <c r="DF28" s="622"/>
      <c r="DG28" s="622"/>
      <c r="DH28" s="622"/>
      <c r="DI28" s="622"/>
      <c r="DJ28" s="622"/>
      <c r="DK28" s="623"/>
      <c r="DL28" s="627">
        <v>4582926</v>
      </c>
      <c r="DM28" s="622"/>
      <c r="DN28" s="622"/>
      <c r="DO28" s="622"/>
      <c r="DP28" s="622"/>
      <c r="DQ28" s="622"/>
      <c r="DR28" s="622"/>
      <c r="DS28" s="622"/>
      <c r="DT28" s="622"/>
      <c r="DU28" s="622"/>
      <c r="DV28" s="623"/>
      <c r="DW28" s="624">
        <v>21.6</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65930</v>
      </c>
      <c r="S29" s="622"/>
      <c r="T29" s="622"/>
      <c r="U29" s="622"/>
      <c r="V29" s="622"/>
      <c r="W29" s="622"/>
      <c r="X29" s="622"/>
      <c r="Y29" s="623"/>
      <c r="Z29" s="659">
        <v>0.1</v>
      </c>
      <c r="AA29" s="659"/>
      <c r="AB29" s="659"/>
      <c r="AC29" s="659"/>
      <c r="AD29" s="660" t="s">
        <v>178</v>
      </c>
      <c r="AE29" s="660"/>
      <c r="AF29" s="660"/>
      <c r="AG29" s="660"/>
      <c r="AH29" s="660"/>
      <c r="AI29" s="660"/>
      <c r="AJ29" s="660"/>
      <c r="AK29" s="660"/>
      <c r="AL29" s="624" t="s">
        <v>246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4630354</v>
      </c>
      <c r="CS29" s="634"/>
      <c r="CT29" s="634"/>
      <c r="CU29" s="634"/>
      <c r="CV29" s="634"/>
      <c r="CW29" s="634"/>
      <c r="CX29" s="634"/>
      <c r="CY29" s="635"/>
      <c r="CZ29" s="624">
        <v>10.4</v>
      </c>
      <c r="DA29" s="636"/>
      <c r="DB29" s="636"/>
      <c r="DC29" s="637"/>
      <c r="DD29" s="627">
        <v>4582926</v>
      </c>
      <c r="DE29" s="634"/>
      <c r="DF29" s="634"/>
      <c r="DG29" s="634"/>
      <c r="DH29" s="634"/>
      <c r="DI29" s="634"/>
      <c r="DJ29" s="634"/>
      <c r="DK29" s="635"/>
      <c r="DL29" s="627">
        <v>4582926</v>
      </c>
      <c r="DM29" s="634"/>
      <c r="DN29" s="634"/>
      <c r="DO29" s="634"/>
      <c r="DP29" s="634"/>
      <c r="DQ29" s="634"/>
      <c r="DR29" s="634"/>
      <c r="DS29" s="634"/>
      <c r="DT29" s="634"/>
      <c r="DU29" s="634"/>
      <c r="DV29" s="635"/>
      <c r="DW29" s="624">
        <v>21.6</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6391625</v>
      </c>
      <c r="S30" s="622"/>
      <c r="T30" s="622"/>
      <c r="U30" s="622"/>
      <c r="V30" s="622"/>
      <c r="W30" s="622"/>
      <c r="X30" s="622"/>
      <c r="Y30" s="623"/>
      <c r="Z30" s="659">
        <v>13.6</v>
      </c>
      <c r="AA30" s="659"/>
      <c r="AB30" s="659"/>
      <c r="AC30" s="659"/>
      <c r="AD30" s="660" t="s">
        <v>131</v>
      </c>
      <c r="AE30" s="660"/>
      <c r="AF30" s="660"/>
      <c r="AG30" s="660"/>
      <c r="AH30" s="660"/>
      <c r="AI30" s="660"/>
      <c r="AJ30" s="660"/>
      <c r="AK30" s="660"/>
      <c r="AL30" s="624" t="s">
        <v>246</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3"/>
      <c r="BI30" s="693"/>
      <c r="BJ30" s="693"/>
      <c r="BK30" s="693"/>
      <c r="BL30" s="693"/>
      <c r="BM30" s="693"/>
      <c r="BN30" s="693"/>
      <c r="BO30" s="693"/>
      <c r="BP30" s="693"/>
      <c r="BQ30" s="694"/>
      <c r="BR30" s="673"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4538018</v>
      </c>
      <c r="CS30" s="622"/>
      <c r="CT30" s="622"/>
      <c r="CU30" s="622"/>
      <c r="CV30" s="622"/>
      <c r="CW30" s="622"/>
      <c r="CX30" s="622"/>
      <c r="CY30" s="623"/>
      <c r="CZ30" s="624">
        <v>10.199999999999999</v>
      </c>
      <c r="DA30" s="636"/>
      <c r="DB30" s="636"/>
      <c r="DC30" s="637"/>
      <c r="DD30" s="627">
        <v>4491265</v>
      </c>
      <c r="DE30" s="622"/>
      <c r="DF30" s="622"/>
      <c r="DG30" s="622"/>
      <c r="DH30" s="622"/>
      <c r="DI30" s="622"/>
      <c r="DJ30" s="622"/>
      <c r="DK30" s="623"/>
      <c r="DL30" s="627">
        <v>4491265</v>
      </c>
      <c r="DM30" s="622"/>
      <c r="DN30" s="622"/>
      <c r="DO30" s="622"/>
      <c r="DP30" s="622"/>
      <c r="DQ30" s="622"/>
      <c r="DR30" s="622"/>
      <c r="DS30" s="622"/>
      <c r="DT30" s="622"/>
      <c r="DU30" s="622"/>
      <c r="DV30" s="623"/>
      <c r="DW30" s="624">
        <v>21.1</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t="s">
        <v>178</v>
      </c>
      <c r="S31" s="622"/>
      <c r="T31" s="622"/>
      <c r="U31" s="622"/>
      <c r="V31" s="622"/>
      <c r="W31" s="622"/>
      <c r="X31" s="622"/>
      <c r="Y31" s="623"/>
      <c r="Z31" s="659" t="s">
        <v>246</v>
      </c>
      <c r="AA31" s="659"/>
      <c r="AB31" s="659"/>
      <c r="AC31" s="659"/>
      <c r="AD31" s="660" t="s">
        <v>240</v>
      </c>
      <c r="AE31" s="660"/>
      <c r="AF31" s="660"/>
      <c r="AG31" s="660"/>
      <c r="AH31" s="660"/>
      <c r="AI31" s="660"/>
      <c r="AJ31" s="660"/>
      <c r="AK31" s="660"/>
      <c r="AL31" s="624" t="s">
        <v>178</v>
      </c>
      <c r="AM31" s="625"/>
      <c r="AN31" s="625"/>
      <c r="AO31" s="661"/>
      <c r="AP31" s="687" t="s">
        <v>318</v>
      </c>
      <c r="AQ31" s="688"/>
      <c r="AR31" s="688"/>
      <c r="AS31" s="688"/>
      <c r="AT31" s="689" t="s">
        <v>319</v>
      </c>
      <c r="AU31" s="218"/>
      <c r="AV31" s="218"/>
      <c r="AW31" s="218"/>
      <c r="AX31" s="679" t="s">
        <v>192</v>
      </c>
      <c r="AY31" s="680"/>
      <c r="AZ31" s="680"/>
      <c r="BA31" s="680"/>
      <c r="BB31" s="680"/>
      <c r="BC31" s="680"/>
      <c r="BD31" s="680"/>
      <c r="BE31" s="680"/>
      <c r="BF31" s="681"/>
      <c r="BG31" s="683">
        <v>99.4</v>
      </c>
      <c r="BH31" s="684"/>
      <c r="BI31" s="684"/>
      <c r="BJ31" s="684"/>
      <c r="BK31" s="684"/>
      <c r="BL31" s="684"/>
      <c r="BM31" s="685">
        <v>96.6</v>
      </c>
      <c r="BN31" s="684"/>
      <c r="BO31" s="684"/>
      <c r="BP31" s="684"/>
      <c r="BQ31" s="686"/>
      <c r="BR31" s="683">
        <v>98.4</v>
      </c>
      <c r="BS31" s="684"/>
      <c r="BT31" s="684"/>
      <c r="BU31" s="684"/>
      <c r="BV31" s="684"/>
      <c r="BW31" s="684"/>
      <c r="BX31" s="685">
        <v>95.4</v>
      </c>
      <c r="BY31" s="684"/>
      <c r="BZ31" s="684"/>
      <c r="CA31" s="684"/>
      <c r="CB31" s="686"/>
      <c r="CD31" s="642"/>
      <c r="CE31" s="643"/>
      <c r="CF31" s="618" t="s">
        <v>320</v>
      </c>
      <c r="CG31" s="619"/>
      <c r="CH31" s="619"/>
      <c r="CI31" s="619"/>
      <c r="CJ31" s="619"/>
      <c r="CK31" s="619"/>
      <c r="CL31" s="619"/>
      <c r="CM31" s="619"/>
      <c r="CN31" s="619"/>
      <c r="CO31" s="619"/>
      <c r="CP31" s="619"/>
      <c r="CQ31" s="620"/>
      <c r="CR31" s="621">
        <v>92336</v>
      </c>
      <c r="CS31" s="634"/>
      <c r="CT31" s="634"/>
      <c r="CU31" s="634"/>
      <c r="CV31" s="634"/>
      <c r="CW31" s="634"/>
      <c r="CX31" s="634"/>
      <c r="CY31" s="635"/>
      <c r="CZ31" s="624">
        <v>0.2</v>
      </c>
      <c r="DA31" s="636"/>
      <c r="DB31" s="636"/>
      <c r="DC31" s="637"/>
      <c r="DD31" s="627">
        <v>91661</v>
      </c>
      <c r="DE31" s="634"/>
      <c r="DF31" s="634"/>
      <c r="DG31" s="634"/>
      <c r="DH31" s="634"/>
      <c r="DI31" s="634"/>
      <c r="DJ31" s="634"/>
      <c r="DK31" s="635"/>
      <c r="DL31" s="627">
        <v>91661</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2927775</v>
      </c>
      <c r="S32" s="622"/>
      <c r="T32" s="622"/>
      <c r="U32" s="622"/>
      <c r="V32" s="622"/>
      <c r="W32" s="622"/>
      <c r="X32" s="622"/>
      <c r="Y32" s="623"/>
      <c r="Z32" s="659">
        <v>6.2</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0"/>
      <c r="AU32" s="214" t="s">
        <v>322</v>
      </c>
      <c r="AX32" s="618" t="s">
        <v>323</v>
      </c>
      <c r="AY32" s="619"/>
      <c r="AZ32" s="619"/>
      <c r="BA32" s="619"/>
      <c r="BB32" s="619"/>
      <c r="BC32" s="619"/>
      <c r="BD32" s="619"/>
      <c r="BE32" s="619"/>
      <c r="BF32" s="620"/>
      <c r="BG32" s="692">
        <v>99.5</v>
      </c>
      <c r="BH32" s="634"/>
      <c r="BI32" s="634"/>
      <c r="BJ32" s="634"/>
      <c r="BK32" s="634"/>
      <c r="BL32" s="634"/>
      <c r="BM32" s="625">
        <v>97.5</v>
      </c>
      <c r="BN32" s="634"/>
      <c r="BO32" s="634"/>
      <c r="BP32" s="634"/>
      <c r="BQ32" s="657"/>
      <c r="BR32" s="692">
        <v>97.3</v>
      </c>
      <c r="BS32" s="634"/>
      <c r="BT32" s="634"/>
      <c r="BU32" s="634"/>
      <c r="BV32" s="634"/>
      <c r="BW32" s="634"/>
      <c r="BX32" s="625">
        <v>95.3</v>
      </c>
      <c r="BY32" s="634"/>
      <c r="BZ32" s="634"/>
      <c r="CA32" s="634"/>
      <c r="CB32" s="657"/>
      <c r="CD32" s="644"/>
      <c r="CE32" s="645"/>
      <c r="CF32" s="618" t="s">
        <v>324</v>
      </c>
      <c r="CG32" s="619"/>
      <c r="CH32" s="619"/>
      <c r="CI32" s="619"/>
      <c r="CJ32" s="619"/>
      <c r="CK32" s="619"/>
      <c r="CL32" s="619"/>
      <c r="CM32" s="619"/>
      <c r="CN32" s="619"/>
      <c r="CO32" s="619"/>
      <c r="CP32" s="619"/>
      <c r="CQ32" s="620"/>
      <c r="CR32" s="621" t="s">
        <v>240</v>
      </c>
      <c r="CS32" s="622"/>
      <c r="CT32" s="622"/>
      <c r="CU32" s="622"/>
      <c r="CV32" s="622"/>
      <c r="CW32" s="622"/>
      <c r="CX32" s="622"/>
      <c r="CY32" s="623"/>
      <c r="CZ32" s="624" t="s">
        <v>131</v>
      </c>
      <c r="DA32" s="636"/>
      <c r="DB32" s="636"/>
      <c r="DC32" s="637"/>
      <c r="DD32" s="627" t="s">
        <v>240</v>
      </c>
      <c r="DE32" s="622"/>
      <c r="DF32" s="622"/>
      <c r="DG32" s="622"/>
      <c r="DH32" s="622"/>
      <c r="DI32" s="622"/>
      <c r="DJ32" s="622"/>
      <c r="DK32" s="623"/>
      <c r="DL32" s="627" t="s">
        <v>178</v>
      </c>
      <c r="DM32" s="622"/>
      <c r="DN32" s="622"/>
      <c r="DO32" s="622"/>
      <c r="DP32" s="622"/>
      <c r="DQ32" s="622"/>
      <c r="DR32" s="622"/>
      <c r="DS32" s="622"/>
      <c r="DT32" s="622"/>
      <c r="DU32" s="622"/>
      <c r="DV32" s="623"/>
      <c r="DW32" s="624" t="s">
        <v>246</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55177</v>
      </c>
      <c r="S33" s="622"/>
      <c r="T33" s="622"/>
      <c r="U33" s="622"/>
      <c r="V33" s="622"/>
      <c r="W33" s="622"/>
      <c r="X33" s="622"/>
      <c r="Y33" s="623"/>
      <c r="Z33" s="659">
        <v>0.1</v>
      </c>
      <c r="AA33" s="659"/>
      <c r="AB33" s="659"/>
      <c r="AC33" s="659"/>
      <c r="AD33" s="660">
        <v>9073</v>
      </c>
      <c r="AE33" s="660"/>
      <c r="AF33" s="660"/>
      <c r="AG33" s="660"/>
      <c r="AH33" s="660"/>
      <c r="AI33" s="660"/>
      <c r="AJ33" s="660"/>
      <c r="AK33" s="660"/>
      <c r="AL33" s="624">
        <v>0</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99.2</v>
      </c>
      <c r="BH33" s="606"/>
      <c r="BI33" s="606"/>
      <c r="BJ33" s="606"/>
      <c r="BK33" s="606"/>
      <c r="BL33" s="606"/>
      <c r="BM33" s="652">
        <v>95.4</v>
      </c>
      <c r="BN33" s="606"/>
      <c r="BO33" s="606"/>
      <c r="BP33" s="606"/>
      <c r="BQ33" s="669"/>
      <c r="BR33" s="682">
        <v>99.1</v>
      </c>
      <c r="BS33" s="606"/>
      <c r="BT33" s="606"/>
      <c r="BU33" s="606"/>
      <c r="BV33" s="606"/>
      <c r="BW33" s="606"/>
      <c r="BX33" s="652">
        <v>95.1</v>
      </c>
      <c r="BY33" s="606"/>
      <c r="BZ33" s="606"/>
      <c r="CA33" s="606"/>
      <c r="CB33" s="669"/>
      <c r="CD33" s="618" t="s">
        <v>327</v>
      </c>
      <c r="CE33" s="619"/>
      <c r="CF33" s="619"/>
      <c r="CG33" s="619"/>
      <c r="CH33" s="619"/>
      <c r="CI33" s="619"/>
      <c r="CJ33" s="619"/>
      <c r="CK33" s="619"/>
      <c r="CL33" s="619"/>
      <c r="CM33" s="619"/>
      <c r="CN33" s="619"/>
      <c r="CO33" s="619"/>
      <c r="CP33" s="619"/>
      <c r="CQ33" s="620"/>
      <c r="CR33" s="621">
        <v>23200458</v>
      </c>
      <c r="CS33" s="634"/>
      <c r="CT33" s="634"/>
      <c r="CU33" s="634"/>
      <c r="CV33" s="634"/>
      <c r="CW33" s="634"/>
      <c r="CX33" s="634"/>
      <c r="CY33" s="635"/>
      <c r="CZ33" s="624">
        <v>52.3</v>
      </c>
      <c r="DA33" s="636"/>
      <c r="DB33" s="636"/>
      <c r="DC33" s="637"/>
      <c r="DD33" s="627">
        <v>17516130</v>
      </c>
      <c r="DE33" s="634"/>
      <c r="DF33" s="634"/>
      <c r="DG33" s="634"/>
      <c r="DH33" s="634"/>
      <c r="DI33" s="634"/>
      <c r="DJ33" s="634"/>
      <c r="DK33" s="635"/>
      <c r="DL33" s="627">
        <v>9071741</v>
      </c>
      <c r="DM33" s="634"/>
      <c r="DN33" s="634"/>
      <c r="DO33" s="634"/>
      <c r="DP33" s="634"/>
      <c r="DQ33" s="634"/>
      <c r="DR33" s="634"/>
      <c r="DS33" s="634"/>
      <c r="DT33" s="634"/>
      <c r="DU33" s="634"/>
      <c r="DV33" s="635"/>
      <c r="DW33" s="624">
        <v>42.7</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5521002</v>
      </c>
      <c r="S34" s="622"/>
      <c r="T34" s="622"/>
      <c r="U34" s="622"/>
      <c r="V34" s="622"/>
      <c r="W34" s="622"/>
      <c r="X34" s="622"/>
      <c r="Y34" s="623"/>
      <c r="Z34" s="659">
        <v>11.8</v>
      </c>
      <c r="AA34" s="659"/>
      <c r="AB34" s="659"/>
      <c r="AC34" s="659"/>
      <c r="AD34" s="660" t="s">
        <v>178</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7724843</v>
      </c>
      <c r="CS34" s="622"/>
      <c r="CT34" s="622"/>
      <c r="CU34" s="622"/>
      <c r="CV34" s="622"/>
      <c r="CW34" s="622"/>
      <c r="CX34" s="622"/>
      <c r="CY34" s="623"/>
      <c r="CZ34" s="624">
        <v>17.399999999999999</v>
      </c>
      <c r="DA34" s="636"/>
      <c r="DB34" s="636"/>
      <c r="DC34" s="637"/>
      <c r="DD34" s="627">
        <v>5421650</v>
      </c>
      <c r="DE34" s="622"/>
      <c r="DF34" s="622"/>
      <c r="DG34" s="622"/>
      <c r="DH34" s="622"/>
      <c r="DI34" s="622"/>
      <c r="DJ34" s="622"/>
      <c r="DK34" s="623"/>
      <c r="DL34" s="627">
        <v>2573783</v>
      </c>
      <c r="DM34" s="622"/>
      <c r="DN34" s="622"/>
      <c r="DO34" s="622"/>
      <c r="DP34" s="622"/>
      <c r="DQ34" s="622"/>
      <c r="DR34" s="622"/>
      <c r="DS34" s="622"/>
      <c r="DT34" s="622"/>
      <c r="DU34" s="622"/>
      <c r="DV34" s="623"/>
      <c r="DW34" s="624">
        <v>12.1</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3570330</v>
      </c>
      <c r="S35" s="622"/>
      <c r="T35" s="622"/>
      <c r="U35" s="622"/>
      <c r="V35" s="622"/>
      <c r="W35" s="622"/>
      <c r="X35" s="622"/>
      <c r="Y35" s="623"/>
      <c r="Z35" s="659">
        <v>7.6</v>
      </c>
      <c r="AA35" s="659"/>
      <c r="AB35" s="659"/>
      <c r="AC35" s="659"/>
      <c r="AD35" s="660" t="s">
        <v>178</v>
      </c>
      <c r="AE35" s="660"/>
      <c r="AF35" s="660"/>
      <c r="AG35" s="660"/>
      <c r="AH35" s="660"/>
      <c r="AI35" s="660"/>
      <c r="AJ35" s="660"/>
      <c r="AK35" s="660"/>
      <c r="AL35" s="624" t="s">
        <v>178</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734261</v>
      </c>
      <c r="CS35" s="634"/>
      <c r="CT35" s="634"/>
      <c r="CU35" s="634"/>
      <c r="CV35" s="634"/>
      <c r="CW35" s="634"/>
      <c r="CX35" s="634"/>
      <c r="CY35" s="635"/>
      <c r="CZ35" s="624">
        <v>1.7</v>
      </c>
      <c r="DA35" s="636"/>
      <c r="DB35" s="636"/>
      <c r="DC35" s="637"/>
      <c r="DD35" s="627">
        <v>680576</v>
      </c>
      <c r="DE35" s="634"/>
      <c r="DF35" s="634"/>
      <c r="DG35" s="634"/>
      <c r="DH35" s="634"/>
      <c r="DI35" s="634"/>
      <c r="DJ35" s="634"/>
      <c r="DK35" s="635"/>
      <c r="DL35" s="627">
        <v>408316</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2153042</v>
      </c>
      <c r="S36" s="622"/>
      <c r="T36" s="622"/>
      <c r="U36" s="622"/>
      <c r="V36" s="622"/>
      <c r="W36" s="622"/>
      <c r="X36" s="622"/>
      <c r="Y36" s="623"/>
      <c r="Z36" s="659">
        <v>4.5999999999999996</v>
      </c>
      <c r="AA36" s="659"/>
      <c r="AB36" s="659"/>
      <c r="AC36" s="659"/>
      <c r="AD36" s="660" t="s">
        <v>131</v>
      </c>
      <c r="AE36" s="660"/>
      <c r="AF36" s="660"/>
      <c r="AG36" s="660"/>
      <c r="AH36" s="660"/>
      <c r="AI36" s="660"/>
      <c r="AJ36" s="660"/>
      <c r="AK36" s="660"/>
      <c r="AL36" s="624" t="s">
        <v>178</v>
      </c>
      <c r="AM36" s="625"/>
      <c r="AN36" s="625"/>
      <c r="AO36" s="661"/>
      <c r="AP36" s="222"/>
      <c r="AQ36" s="670" t="s">
        <v>335</v>
      </c>
      <c r="AR36" s="671"/>
      <c r="AS36" s="671"/>
      <c r="AT36" s="671"/>
      <c r="AU36" s="671"/>
      <c r="AV36" s="671"/>
      <c r="AW36" s="671"/>
      <c r="AX36" s="671"/>
      <c r="AY36" s="672"/>
      <c r="AZ36" s="676">
        <v>4223380</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74023</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7384030</v>
      </c>
      <c r="CS36" s="622"/>
      <c r="CT36" s="622"/>
      <c r="CU36" s="622"/>
      <c r="CV36" s="622"/>
      <c r="CW36" s="622"/>
      <c r="CX36" s="622"/>
      <c r="CY36" s="623"/>
      <c r="CZ36" s="624">
        <v>16.600000000000001</v>
      </c>
      <c r="DA36" s="636"/>
      <c r="DB36" s="636"/>
      <c r="DC36" s="637"/>
      <c r="DD36" s="627">
        <v>6125532</v>
      </c>
      <c r="DE36" s="622"/>
      <c r="DF36" s="622"/>
      <c r="DG36" s="622"/>
      <c r="DH36" s="622"/>
      <c r="DI36" s="622"/>
      <c r="DJ36" s="622"/>
      <c r="DK36" s="623"/>
      <c r="DL36" s="627">
        <v>3982996</v>
      </c>
      <c r="DM36" s="622"/>
      <c r="DN36" s="622"/>
      <c r="DO36" s="622"/>
      <c r="DP36" s="622"/>
      <c r="DQ36" s="622"/>
      <c r="DR36" s="622"/>
      <c r="DS36" s="622"/>
      <c r="DT36" s="622"/>
      <c r="DU36" s="622"/>
      <c r="DV36" s="623"/>
      <c r="DW36" s="624">
        <v>18.7</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673984</v>
      </c>
      <c r="S37" s="622"/>
      <c r="T37" s="622"/>
      <c r="U37" s="622"/>
      <c r="V37" s="622"/>
      <c r="W37" s="622"/>
      <c r="X37" s="622"/>
      <c r="Y37" s="623"/>
      <c r="Z37" s="659">
        <v>1.4</v>
      </c>
      <c r="AA37" s="659"/>
      <c r="AB37" s="659"/>
      <c r="AC37" s="659"/>
      <c r="AD37" s="660">
        <v>2315</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1543528</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74023</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2211162</v>
      </c>
      <c r="CS37" s="634"/>
      <c r="CT37" s="634"/>
      <c r="CU37" s="634"/>
      <c r="CV37" s="634"/>
      <c r="CW37" s="634"/>
      <c r="CX37" s="634"/>
      <c r="CY37" s="635"/>
      <c r="CZ37" s="624">
        <v>5</v>
      </c>
      <c r="DA37" s="636"/>
      <c r="DB37" s="636"/>
      <c r="DC37" s="637"/>
      <c r="DD37" s="627">
        <v>2191152</v>
      </c>
      <c r="DE37" s="634"/>
      <c r="DF37" s="634"/>
      <c r="DG37" s="634"/>
      <c r="DH37" s="634"/>
      <c r="DI37" s="634"/>
      <c r="DJ37" s="634"/>
      <c r="DK37" s="635"/>
      <c r="DL37" s="627">
        <v>1958583</v>
      </c>
      <c r="DM37" s="634"/>
      <c r="DN37" s="634"/>
      <c r="DO37" s="634"/>
      <c r="DP37" s="634"/>
      <c r="DQ37" s="634"/>
      <c r="DR37" s="634"/>
      <c r="DS37" s="634"/>
      <c r="DT37" s="634"/>
      <c r="DU37" s="634"/>
      <c r="DV37" s="635"/>
      <c r="DW37" s="624">
        <v>9.1999999999999993</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3088200</v>
      </c>
      <c r="S38" s="622"/>
      <c r="T38" s="622"/>
      <c r="U38" s="622"/>
      <c r="V38" s="622"/>
      <c r="W38" s="622"/>
      <c r="X38" s="622"/>
      <c r="Y38" s="623"/>
      <c r="Z38" s="659">
        <v>6.6</v>
      </c>
      <c r="AA38" s="659"/>
      <c r="AB38" s="659"/>
      <c r="AC38" s="659"/>
      <c r="AD38" s="660" t="s">
        <v>178</v>
      </c>
      <c r="AE38" s="660"/>
      <c r="AF38" s="660"/>
      <c r="AG38" s="660"/>
      <c r="AH38" s="660"/>
      <c r="AI38" s="660"/>
      <c r="AJ38" s="660"/>
      <c r="AK38" s="660"/>
      <c r="AL38" s="624" t="s">
        <v>246</v>
      </c>
      <c r="AM38" s="625"/>
      <c r="AN38" s="625"/>
      <c r="AO38" s="661"/>
      <c r="AQ38" s="654" t="s">
        <v>343</v>
      </c>
      <c r="AR38" s="655"/>
      <c r="AS38" s="655"/>
      <c r="AT38" s="655"/>
      <c r="AU38" s="655"/>
      <c r="AV38" s="655"/>
      <c r="AW38" s="655"/>
      <c r="AX38" s="655"/>
      <c r="AY38" s="656"/>
      <c r="AZ38" s="621" t="s">
        <v>131</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9196</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2679852</v>
      </c>
      <c r="CS38" s="622"/>
      <c r="CT38" s="622"/>
      <c r="CU38" s="622"/>
      <c r="CV38" s="622"/>
      <c r="CW38" s="622"/>
      <c r="CX38" s="622"/>
      <c r="CY38" s="623"/>
      <c r="CZ38" s="624">
        <v>6</v>
      </c>
      <c r="DA38" s="636"/>
      <c r="DB38" s="636"/>
      <c r="DC38" s="637"/>
      <c r="DD38" s="627">
        <v>2186194</v>
      </c>
      <c r="DE38" s="622"/>
      <c r="DF38" s="622"/>
      <c r="DG38" s="622"/>
      <c r="DH38" s="622"/>
      <c r="DI38" s="622"/>
      <c r="DJ38" s="622"/>
      <c r="DK38" s="623"/>
      <c r="DL38" s="627">
        <v>2106646</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178</v>
      </c>
      <c r="S39" s="622"/>
      <c r="T39" s="622"/>
      <c r="U39" s="622"/>
      <c r="V39" s="622"/>
      <c r="W39" s="622"/>
      <c r="X39" s="622"/>
      <c r="Y39" s="623"/>
      <c r="Z39" s="659" t="s">
        <v>246</v>
      </c>
      <c r="AA39" s="659"/>
      <c r="AB39" s="659"/>
      <c r="AC39" s="659"/>
      <c r="AD39" s="660" t="s">
        <v>178</v>
      </c>
      <c r="AE39" s="660"/>
      <c r="AF39" s="660"/>
      <c r="AG39" s="660"/>
      <c r="AH39" s="660"/>
      <c r="AI39" s="660"/>
      <c r="AJ39" s="660"/>
      <c r="AK39" s="660"/>
      <c r="AL39" s="624" t="s">
        <v>131</v>
      </c>
      <c r="AM39" s="625"/>
      <c r="AN39" s="625"/>
      <c r="AO39" s="661"/>
      <c r="AQ39" s="654" t="s">
        <v>347</v>
      </c>
      <c r="AR39" s="655"/>
      <c r="AS39" s="655"/>
      <c r="AT39" s="655"/>
      <c r="AU39" s="655"/>
      <c r="AV39" s="655"/>
      <c r="AW39" s="655"/>
      <c r="AX39" s="655"/>
      <c r="AY39" s="656"/>
      <c r="AZ39" s="621" t="s">
        <v>178</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13997</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4326623</v>
      </c>
      <c r="CS39" s="634"/>
      <c r="CT39" s="634"/>
      <c r="CU39" s="634"/>
      <c r="CV39" s="634"/>
      <c r="CW39" s="634"/>
      <c r="CX39" s="634"/>
      <c r="CY39" s="635"/>
      <c r="CZ39" s="624">
        <v>9.8000000000000007</v>
      </c>
      <c r="DA39" s="636"/>
      <c r="DB39" s="636"/>
      <c r="DC39" s="637"/>
      <c r="DD39" s="627">
        <v>3090178</v>
      </c>
      <c r="DE39" s="634"/>
      <c r="DF39" s="634"/>
      <c r="DG39" s="634"/>
      <c r="DH39" s="634"/>
      <c r="DI39" s="634"/>
      <c r="DJ39" s="634"/>
      <c r="DK39" s="635"/>
      <c r="DL39" s="627" t="s">
        <v>131</v>
      </c>
      <c r="DM39" s="634"/>
      <c r="DN39" s="634"/>
      <c r="DO39" s="634"/>
      <c r="DP39" s="634"/>
      <c r="DQ39" s="634"/>
      <c r="DR39" s="634"/>
      <c r="DS39" s="634"/>
      <c r="DT39" s="634"/>
      <c r="DU39" s="634"/>
      <c r="DV39" s="635"/>
      <c r="DW39" s="624" t="s">
        <v>246</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406400</v>
      </c>
      <c r="S40" s="622"/>
      <c r="T40" s="622"/>
      <c r="U40" s="622"/>
      <c r="V40" s="622"/>
      <c r="W40" s="622"/>
      <c r="X40" s="622"/>
      <c r="Y40" s="623"/>
      <c r="Z40" s="659">
        <v>0.9</v>
      </c>
      <c r="AA40" s="659"/>
      <c r="AB40" s="659"/>
      <c r="AC40" s="659"/>
      <c r="AD40" s="660" t="s">
        <v>240</v>
      </c>
      <c r="AE40" s="660"/>
      <c r="AF40" s="660"/>
      <c r="AG40" s="660"/>
      <c r="AH40" s="660"/>
      <c r="AI40" s="660"/>
      <c r="AJ40" s="660"/>
      <c r="AK40" s="660"/>
      <c r="AL40" s="624" t="s">
        <v>246</v>
      </c>
      <c r="AM40" s="625"/>
      <c r="AN40" s="625"/>
      <c r="AO40" s="661"/>
      <c r="AQ40" s="654" t="s">
        <v>351</v>
      </c>
      <c r="AR40" s="655"/>
      <c r="AS40" s="655"/>
      <c r="AT40" s="655"/>
      <c r="AU40" s="655"/>
      <c r="AV40" s="655"/>
      <c r="AW40" s="655"/>
      <c r="AX40" s="655"/>
      <c r="AY40" s="656"/>
      <c r="AZ40" s="621" t="s">
        <v>178</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90</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350849</v>
      </c>
      <c r="CS40" s="622"/>
      <c r="CT40" s="622"/>
      <c r="CU40" s="622"/>
      <c r="CV40" s="622"/>
      <c r="CW40" s="622"/>
      <c r="CX40" s="622"/>
      <c r="CY40" s="623"/>
      <c r="CZ40" s="624">
        <v>0.8</v>
      </c>
      <c r="DA40" s="636"/>
      <c r="DB40" s="636"/>
      <c r="DC40" s="637"/>
      <c r="DD40" s="627">
        <v>12000</v>
      </c>
      <c r="DE40" s="622"/>
      <c r="DF40" s="622"/>
      <c r="DG40" s="622"/>
      <c r="DH40" s="622"/>
      <c r="DI40" s="622"/>
      <c r="DJ40" s="622"/>
      <c r="DK40" s="623"/>
      <c r="DL40" s="627" t="s">
        <v>178</v>
      </c>
      <c r="DM40" s="622"/>
      <c r="DN40" s="622"/>
      <c r="DO40" s="622"/>
      <c r="DP40" s="622"/>
      <c r="DQ40" s="622"/>
      <c r="DR40" s="622"/>
      <c r="DS40" s="622"/>
      <c r="DT40" s="622"/>
      <c r="DU40" s="622"/>
      <c r="DV40" s="623"/>
      <c r="DW40" s="624" t="s">
        <v>178</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46865676</v>
      </c>
      <c r="S41" s="646"/>
      <c r="T41" s="646"/>
      <c r="U41" s="646"/>
      <c r="V41" s="646"/>
      <c r="W41" s="646"/>
      <c r="X41" s="646"/>
      <c r="Y41" s="649"/>
      <c r="Z41" s="650">
        <v>100</v>
      </c>
      <c r="AA41" s="650"/>
      <c r="AB41" s="650"/>
      <c r="AC41" s="650"/>
      <c r="AD41" s="651">
        <v>20857352</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494002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178</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246</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2185850</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340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5164321</v>
      </c>
      <c r="CS42" s="634"/>
      <c r="CT42" s="634"/>
      <c r="CU42" s="634"/>
      <c r="CV42" s="634"/>
      <c r="CW42" s="634"/>
      <c r="CX42" s="634"/>
      <c r="CY42" s="635"/>
      <c r="CZ42" s="624">
        <v>11.6</v>
      </c>
      <c r="DA42" s="636"/>
      <c r="DB42" s="636"/>
      <c r="DC42" s="637"/>
      <c r="DD42" s="627">
        <v>893176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169997</v>
      </c>
      <c r="CS43" s="634"/>
      <c r="CT43" s="634"/>
      <c r="CU43" s="634"/>
      <c r="CV43" s="634"/>
      <c r="CW43" s="634"/>
      <c r="CX43" s="634"/>
      <c r="CY43" s="635"/>
      <c r="CZ43" s="624">
        <v>0.4</v>
      </c>
      <c r="DA43" s="636"/>
      <c r="DB43" s="636"/>
      <c r="DC43" s="637"/>
      <c r="DD43" s="627">
        <v>169997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5164321</v>
      </c>
      <c r="CS44" s="622"/>
      <c r="CT44" s="622"/>
      <c r="CU44" s="622"/>
      <c r="CV44" s="622"/>
      <c r="CW44" s="622"/>
      <c r="CX44" s="622"/>
      <c r="CY44" s="623"/>
      <c r="CZ44" s="624">
        <v>11.6</v>
      </c>
      <c r="DA44" s="625"/>
      <c r="DB44" s="625"/>
      <c r="DC44" s="626"/>
      <c r="DD44" s="627">
        <v>893176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1669845</v>
      </c>
      <c r="CS45" s="634"/>
      <c r="CT45" s="634"/>
      <c r="CU45" s="634"/>
      <c r="CV45" s="634"/>
      <c r="CW45" s="634"/>
      <c r="CX45" s="634"/>
      <c r="CY45" s="635"/>
      <c r="CZ45" s="624">
        <v>3.8</v>
      </c>
      <c r="DA45" s="636"/>
      <c r="DB45" s="636"/>
      <c r="DC45" s="637"/>
      <c r="DD45" s="627">
        <v>82193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3370338</v>
      </c>
      <c r="CS46" s="622"/>
      <c r="CT46" s="622"/>
      <c r="CU46" s="622"/>
      <c r="CV46" s="622"/>
      <c r="CW46" s="622"/>
      <c r="CX46" s="622"/>
      <c r="CY46" s="623"/>
      <c r="CZ46" s="624">
        <v>7.6</v>
      </c>
      <c r="DA46" s="625"/>
      <c r="DB46" s="625"/>
      <c r="DC46" s="626"/>
      <c r="DD46" s="627">
        <v>775676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131</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44352361</v>
      </c>
      <c r="CS49" s="606"/>
      <c r="CT49" s="606"/>
      <c r="CU49" s="606"/>
      <c r="CV49" s="606"/>
      <c r="CW49" s="606"/>
      <c r="CX49" s="606"/>
      <c r="CY49" s="607"/>
      <c r="CZ49" s="608">
        <v>100</v>
      </c>
      <c r="DA49" s="609"/>
      <c r="DB49" s="609"/>
      <c r="DC49" s="610"/>
      <c r="DD49" s="611">
        <v>29514474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8zhlHf6hHCZRrP4ssfAgeY+tZ2HQY7sKd4PMOII8EfnKnuFF6mK+DyKvf7JZ8Z7EDxNKnwADsn2/GMCZF++Tw==" saltValue="d90sCfKGcSi48Aq6fcly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54139</v>
      </c>
      <c r="R7" s="1103"/>
      <c r="S7" s="1103"/>
      <c r="T7" s="1103"/>
      <c r="U7" s="1103"/>
      <c r="V7" s="1103">
        <v>51625</v>
      </c>
      <c r="W7" s="1103"/>
      <c r="X7" s="1103"/>
      <c r="Y7" s="1103"/>
      <c r="Z7" s="1103"/>
      <c r="AA7" s="1103">
        <v>2513</v>
      </c>
      <c r="AB7" s="1103"/>
      <c r="AC7" s="1103"/>
      <c r="AD7" s="1103"/>
      <c r="AE7" s="1104"/>
      <c r="AF7" s="1105">
        <v>2318</v>
      </c>
      <c r="AG7" s="1106"/>
      <c r="AH7" s="1106"/>
      <c r="AI7" s="1106"/>
      <c r="AJ7" s="1107"/>
      <c r="AK7" s="1108">
        <v>3570</v>
      </c>
      <c r="AL7" s="1109"/>
      <c r="AM7" s="1109"/>
      <c r="AN7" s="1109"/>
      <c r="AO7" s="1109"/>
      <c r="AP7" s="1109">
        <v>43525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v>0</v>
      </c>
      <c r="CI7" s="1097"/>
      <c r="CJ7" s="1097"/>
      <c r="CK7" s="1097"/>
      <c r="CL7" s="1098"/>
      <c r="CM7" s="1096">
        <v>194</v>
      </c>
      <c r="CN7" s="1097"/>
      <c r="CO7" s="1097"/>
      <c r="CP7" s="1097"/>
      <c r="CQ7" s="1098"/>
      <c r="CR7" s="1096">
        <v>53</v>
      </c>
      <c r="CS7" s="1097"/>
      <c r="CT7" s="1097"/>
      <c r="CU7" s="1097"/>
      <c r="CV7" s="1098"/>
      <c r="CW7" s="1096">
        <v>11</v>
      </c>
      <c r="CX7" s="1097"/>
      <c r="CY7" s="1097"/>
      <c r="CZ7" s="1097"/>
      <c r="DA7" s="1098"/>
      <c r="DB7" s="1096" t="s">
        <v>524</v>
      </c>
      <c r="DC7" s="1097"/>
      <c r="DD7" s="1097"/>
      <c r="DE7" s="1097"/>
      <c r="DF7" s="1098"/>
      <c r="DG7" s="1096" t="s">
        <v>524</v>
      </c>
      <c r="DH7" s="1097"/>
      <c r="DI7" s="1097"/>
      <c r="DJ7" s="1097"/>
      <c r="DK7" s="1098"/>
      <c r="DL7" s="1096" t="s">
        <v>524</v>
      </c>
      <c r="DM7" s="1097"/>
      <c r="DN7" s="1097"/>
      <c r="DO7" s="1097"/>
      <c r="DP7" s="1098"/>
      <c r="DQ7" s="1096" t="s">
        <v>524</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22</v>
      </c>
      <c r="R8" s="1039"/>
      <c r="S8" s="1039"/>
      <c r="T8" s="1039"/>
      <c r="U8" s="1039"/>
      <c r="V8" s="1039">
        <v>22</v>
      </c>
      <c r="W8" s="1039"/>
      <c r="X8" s="1039"/>
      <c r="Y8" s="1039"/>
      <c r="Z8" s="1039"/>
      <c r="AA8" s="1039">
        <v>0</v>
      </c>
      <c r="AB8" s="1039"/>
      <c r="AC8" s="1039"/>
      <c r="AD8" s="1039"/>
      <c r="AE8" s="1040"/>
      <c r="AF8" s="1035" t="s">
        <v>396</v>
      </c>
      <c r="AG8" s="1036"/>
      <c r="AH8" s="1036"/>
      <c r="AI8" s="1036"/>
      <c r="AJ8" s="1037"/>
      <c r="AK8" s="1080">
        <v>11</v>
      </c>
      <c r="AL8" s="1081"/>
      <c r="AM8" s="1081"/>
      <c r="AN8" s="1081"/>
      <c r="AO8" s="1081"/>
      <c r="AP8" s="1081" t="s">
        <v>524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49</v>
      </c>
      <c r="CI8" s="990"/>
      <c r="CJ8" s="990"/>
      <c r="CK8" s="990"/>
      <c r="CL8" s="991"/>
      <c r="CM8" s="989">
        <v>405</v>
      </c>
      <c r="CN8" s="990"/>
      <c r="CO8" s="990"/>
      <c r="CP8" s="990"/>
      <c r="CQ8" s="991"/>
      <c r="CR8" s="989">
        <v>15</v>
      </c>
      <c r="CS8" s="990"/>
      <c r="CT8" s="990"/>
      <c r="CU8" s="990"/>
      <c r="CV8" s="991"/>
      <c r="CW8" s="989" t="s">
        <v>524</v>
      </c>
      <c r="CX8" s="990"/>
      <c r="CY8" s="990"/>
      <c r="CZ8" s="990"/>
      <c r="DA8" s="991"/>
      <c r="DB8" s="989" t="s">
        <v>524</v>
      </c>
      <c r="DC8" s="990"/>
      <c r="DD8" s="990"/>
      <c r="DE8" s="990"/>
      <c r="DF8" s="991"/>
      <c r="DG8" s="989" t="s">
        <v>524</v>
      </c>
      <c r="DH8" s="990"/>
      <c r="DI8" s="990"/>
      <c r="DJ8" s="990"/>
      <c r="DK8" s="991"/>
      <c r="DL8" s="989" t="s">
        <v>524</v>
      </c>
      <c r="DM8" s="990"/>
      <c r="DN8" s="990"/>
      <c r="DO8" s="990"/>
      <c r="DP8" s="991"/>
      <c r="DQ8" s="989" t="s">
        <v>524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586</v>
      </c>
      <c r="BT9" s="993"/>
      <c r="BU9" s="993"/>
      <c r="BV9" s="993"/>
      <c r="BW9" s="993"/>
      <c r="BX9" s="993"/>
      <c r="BY9" s="993"/>
      <c r="BZ9" s="993"/>
      <c r="CA9" s="993"/>
      <c r="CB9" s="993"/>
      <c r="CC9" s="993"/>
      <c r="CD9" s="993"/>
      <c r="CE9" s="993"/>
      <c r="CF9" s="993"/>
      <c r="CG9" s="1014"/>
      <c r="CH9" s="989">
        <v>-2</v>
      </c>
      <c r="CI9" s="990"/>
      <c r="CJ9" s="990"/>
      <c r="CK9" s="990"/>
      <c r="CL9" s="991"/>
      <c r="CM9" s="989">
        <v>1287</v>
      </c>
      <c r="CN9" s="990"/>
      <c r="CO9" s="990"/>
      <c r="CP9" s="990"/>
      <c r="CQ9" s="991"/>
      <c r="CR9" s="989">
        <v>2</v>
      </c>
      <c r="CS9" s="990"/>
      <c r="CT9" s="990"/>
      <c r="CU9" s="990"/>
      <c r="CV9" s="991"/>
      <c r="CW9" s="989" t="s">
        <v>524</v>
      </c>
      <c r="CX9" s="990"/>
      <c r="CY9" s="990"/>
      <c r="CZ9" s="990"/>
      <c r="DA9" s="991"/>
      <c r="DB9" s="989" t="s">
        <v>524</v>
      </c>
      <c r="DC9" s="990"/>
      <c r="DD9" s="990"/>
      <c r="DE9" s="990"/>
      <c r="DF9" s="991"/>
      <c r="DG9" s="989" t="s">
        <v>524</v>
      </c>
      <c r="DH9" s="990"/>
      <c r="DI9" s="990"/>
      <c r="DJ9" s="990"/>
      <c r="DK9" s="991"/>
      <c r="DL9" s="989" t="s">
        <v>524</v>
      </c>
      <c r="DM9" s="990"/>
      <c r="DN9" s="990"/>
      <c r="DO9" s="990"/>
      <c r="DP9" s="991"/>
      <c r="DQ9" s="989" t="s">
        <v>524</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587</v>
      </c>
      <c r="BT10" s="993"/>
      <c r="BU10" s="993"/>
      <c r="BV10" s="993"/>
      <c r="BW10" s="993"/>
      <c r="BX10" s="993"/>
      <c r="BY10" s="993"/>
      <c r="BZ10" s="993"/>
      <c r="CA10" s="993"/>
      <c r="CB10" s="993"/>
      <c r="CC10" s="993"/>
      <c r="CD10" s="993"/>
      <c r="CE10" s="993"/>
      <c r="CF10" s="993"/>
      <c r="CG10" s="1014"/>
      <c r="CH10" s="989">
        <v>58</v>
      </c>
      <c r="CI10" s="990"/>
      <c r="CJ10" s="990"/>
      <c r="CK10" s="990"/>
      <c r="CL10" s="991"/>
      <c r="CM10" s="989">
        <v>2327</v>
      </c>
      <c r="CN10" s="990"/>
      <c r="CO10" s="990"/>
      <c r="CP10" s="990"/>
      <c r="CQ10" s="991"/>
      <c r="CR10" s="989">
        <v>10</v>
      </c>
      <c r="CS10" s="990"/>
      <c r="CT10" s="990"/>
      <c r="CU10" s="990"/>
      <c r="CV10" s="991"/>
      <c r="CW10" s="989">
        <v>119</v>
      </c>
      <c r="CX10" s="990"/>
      <c r="CY10" s="990"/>
      <c r="CZ10" s="990"/>
      <c r="DA10" s="991"/>
      <c r="DB10" s="989" t="s">
        <v>524</v>
      </c>
      <c r="DC10" s="990"/>
      <c r="DD10" s="990"/>
      <c r="DE10" s="990"/>
      <c r="DF10" s="991"/>
      <c r="DG10" s="989" t="s">
        <v>524</v>
      </c>
      <c r="DH10" s="990"/>
      <c r="DI10" s="990"/>
      <c r="DJ10" s="990"/>
      <c r="DK10" s="991"/>
      <c r="DL10" s="989" t="s">
        <v>524</v>
      </c>
      <c r="DM10" s="990"/>
      <c r="DN10" s="990"/>
      <c r="DO10" s="990"/>
      <c r="DP10" s="991"/>
      <c r="DQ10" s="989" t="s">
        <v>524</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46887</v>
      </c>
      <c r="R23" s="1061"/>
      <c r="S23" s="1061"/>
      <c r="T23" s="1061"/>
      <c r="U23" s="1061"/>
      <c r="V23" s="1061">
        <v>44374</v>
      </c>
      <c r="W23" s="1061"/>
      <c r="X23" s="1061"/>
      <c r="Y23" s="1061"/>
      <c r="Z23" s="1061"/>
      <c r="AA23" s="1061">
        <v>2513</v>
      </c>
      <c r="AB23" s="1061"/>
      <c r="AC23" s="1061"/>
      <c r="AD23" s="1061"/>
      <c r="AE23" s="1068"/>
      <c r="AF23" s="1069">
        <v>2318</v>
      </c>
      <c r="AG23" s="1061"/>
      <c r="AH23" s="1061"/>
      <c r="AI23" s="1061"/>
      <c r="AJ23" s="1070"/>
      <c r="AK23" s="1071"/>
      <c r="AL23" s="1072"/>
      <c r="AM23" s="1072"/>
      <c r="AN23" s="1072"/>
      <c r="AO23" s="1072"/>
      <c r="AP23" s="1061">
        <v>43525</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6980</v>
      </c>
      <c r="R28" s="1051"/>
      <c r="S28" s="1051"/>
      <c r="T28" s="1051"/>
      <c r="U28" s="1051"/>
      <c r="V28" s="1051">
        <v>6906</v>
      </c>
      <c r="W28" s="1051"/>
      <c r="X28" s="1051"/>
      <c r="Y28" s="1051"/>
      <c r="Z28" s="1051"/>
      <c r="AA28" s="1051">
        <v>74</v>
      </c>
      <c r="AB28" s="1051"/>
      <c r="AC28" s="1051"/>
      <c r="AD28" s="1051"/>
      <c r="AE28" s="1052"/>
      <c r="AF28" s="1053">
        <v>74</v>
      </c>
      <c r="AG28" s="1051"/>
      <c r="AH28" s="1051"/>
      <c r="AI28" s="1051"/>
      <c r="AJ28" s="1054"/>
      <c r="AK28" s="1042">
        <v>649</v>
      </c>
      <c r="AL28" s="1043"/>
      <c r="AM28" s="1043"/>
      <c r="AN28" s="1043"/>
      <c r="AO28" s="1043"/>
      <c r="AP28" s="1043" t="s">
        <v>524</v>
      </c>
      <c r="AQ28" s="1043"/>
      <c r="AR28" s="1043"/>
      <c r="AS28" s="1043"/>
      <c r="AT28" s="1043"/>
      <c r="AU28" s="1043" t="s">
        <v>524</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982</v>
      </c>
      <c r="R29" s="1039"/>
      <c r="S29" s="1039"/>
      <c r="T29" s="1039"/>
      <c r="U29" s="1039"/>
      <c r="V29" s="1039">
        <v>955</v>
      </c>
      <c r="W29" s="1039"/>
      <c r="X29" s="1039"/>
      <c r="Y29" s="1039"/>
      <c r="Z29" s="1039"/>
      <c r="AA29" s="1039">
        <v>27</v>
      </c>
      <c r="AB29" s="1039"/>
      <c r="AC29" s="1039"/>
      <c r="AD29" s="1039"/>
      <c r="AE29" s="1040"/>
      <c r="AF29" s="1035">
        <v>27</v>
      </c>
      <c r="AG29" s="1036"/>
      <c r="AH29" s="1036"/>
      <c r="AI29" s="1036"/>
      <c r="AJ29" s="1037"/>
      <c r="AK29" s="980">
        <v>211</v>
      </c>
      <c r="AL29" s="971"/>
      <c r="AM29" s="971"/>
      <c r="AN29" s="971"/>
      <c r="AO29" s="971"/>
      <c r="AP29" s="971" t="s">
        <v>524</v>
      </c>
      <c r="AQ29" s="971"/>
      <c r="AR29" s="971"/>
      <c r="AS29" s="971"/>
      <c r="AT29" s="971"/>
      <c r="AU29" s="971" t="s">
        <v>524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9078</v>
      </c>
      <c r="R30" s="1039"/>
      <c r="S30" s="1039"/>
      <c r="T30" s="1039"/>
      <c r="U30" s="1039"/>
      <c r="V30" s="1039">
        <v>8541</v>
      </c>
      <c r="W30" s="1039"/>
      <c r="X30" s="1039"/>
      <c r="Y30" s="1039"/>
      <c r="Z30" s="1039"/>
      <c r="AA30" s="1039">
        <v>537</v>
      </c>
      <c r="AB30" s="1039"/>
      <c r="AC30" s="1039"/>
      <c r="AD30" s="1039"/>
      <c r="AE30" s="1040"/>
      <c r="AF30" s="1035">
        <v>537</v>
      </c>
      <c r="AG30" s="1036"/>
      <c r="AH30" s="1036"/>
      <c r="AI30" s="1036"/>
      <c r="AJ30" s="1037"/>
      <c r="AK30" s="980">
        <v>1262</v>
      </c>
      <c r="AL30" s="971"/>
      <c r="AM30" s="971"/>
      <c r="AN30" s="971"/>
      <c r="AO30" s="971"/>
      <c r="AP30" s="971" t="s">
        <v>524</v>
      </c>
      <c r="AQ30" s="971"/>
      <c r="AR30" s="971"/>
      <c r="AS30" s="971"/>
      <c r="AT30" s="971"/>
      <c r="AU30" s="971" t="s">
        <v>524</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2301</v>
      </c>
      <c r="R31" s="1039"/>
      <c r="S31" s="1039"/>
      <c r="T31" s="1039"/>
      <c r="U31" s="1039"/>
      <c r="V31" s="1039">
        <v>2121</v>
      </c>
      <c r="W31" s="1039"/>
      <c r="X31" s="1039"/>
      <c r="Y31" s="1039"/>
      <c r="Z31" s="1039"/>
      <c r="AA31" s="1039">
        <v>180</v>
      </c>
      <c r="AB31" s="1039"/>
      <c r="AC31" s="1039"/>
      <c r="AD31" s="1039"/>
      <c r="AE31" s="1040"/>
      <c r="AF31" s="1035">
        <v>147</v>
      </c>
      <c r="AG31" s="1036"/>
      <c r="AH31" s="1036"/>
      <c r="AI31" s="1036"/>
      <c r="AJ31" s="1037"/>
      <c r="AK31" s="980">
        <v>1544</v>
      </c>
      <c r="AL31" s="971"/>
      <c r="AM31" s="971"/>
      <c r="AN31" s="971"/>
      <c r="AO31" s="971"/>
      <c r="AP31" s="971">
        <v>18670</v>
      </c>
      <c r="AQ31" s="971"/>
      <c r="AR31" s="971"/>
      <c r="AS31" s="971"/>
      <c r="AT31" s="971"/>
      <c r="AU31" s="971">
        <v>15870</v>
      </c>
      <c r="AV31" s="971"/>
      <c r="AW31" s="971"/>
      <c r="AX31" s="971"/>
      <c r="AY31" s="971"/>
      <c r="AZ31" s="1041" t="s">
        <v>524</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785</v>
      </c>
      <c r="AG63" s="959"/>
      <c r="AH63" s="959"/>
      <c r="AI63" s="959"/>
      <c r="AJ63" s="1022"/>
      <c r="AK63" s="1023"/>
      <c r="AL63" s="963"/>
      <c r="AM63" s="963"/>
      <c r="AN63" s="963"/>
      <c r="AO63" s="963"/>
      <c r="AP63" s="959">
        <v>18670</v>
      </c>
      <c r="AQ63" s="959"/>
      <c r="AR63" s="959"/>
      <c r="AS63" s="959"/>
      <c r="AT63" s="959"/>
      <c r="AU63" s="959">
        <v>15870</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2901</v>
      </c>
      <c r="R68" s="982"/>
      <c r="S68" s="982"/>
      <c r="T68" s="982"/>
      <c r="U68" s="982"/>
      <c r="V68" s="982">
        <v>2899</v>
      </c>
      <c r="W68" s="982"/>
      <c r="X68" s="982"/>
      <c r="Y68" s="982"/>
      <c r="Z68" s="982"/>
      <c r="AA68" s="982">
        <v>2</v>
      </c>
      <c r="AB68" s="982"/>
      <c r="AC68" s="982"/>
      <c r="AD68" s="982"/>
      <c r="AE68" s="982"/>
      <c r="AF68" s="982">
        <v>2</v>
      </c>
      <c r="AG68" s="982"/>
      <c r="AH68" s="982"/>
      <c r="AI68" s="982"/>
      <c r="AJ68" s="982"/>
      <c r="AK68" s="982">
        <v>10</v>
      </c>
      <c r="AL68" s="982"/>
      <c r="AM68" s="982"/>
      <c r="AN68" s="982"/>
      <c r="AO68" s="982"/>
      <c r="AP68" s="982">
        <v>569</v>
      </c>
      <c r="AQ68" s="982"/>
      <c r="AR68" s="982"/>
      <c r="AS68" s="982"/>
      <c r="AT68" s="982"/>
      <c r="AU68" s="982">
        <v>471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1973</v>
      </c>
      <c r="R69" s="971"/>
      <c r="S69" s="971"/>
      <c r="T69" s="971"/>
      <c r="U69" s="971"/>
      <c r="V69" s="971">
        <v>1465</v>
      </c>
      <c r="W69" s="971"/>
      <c r="X69" s="971"/>
      <c r="Y69" s="971"/>
      <c r="Z69" s="971"/>
      <c r="AA69" s="971">
        <v>508</v>
      </c>
      <c r="AB69" s="971"/>
      <c r="AC69" s="971"/>
      <c r="AD69" s="971"/>
      <c r="AE69" s="971"/>
      <c r="AF69" s="971">
        <v>1275</v>
      </c>
      <c r="AG69" s="971"/>
      <c r="AH69" s="971"/>
      <c r="AI69" s="971"/>
      <c r="AJ69" s="971"/>
      <c r="AK69" s="971">
        <v>7</v>
      </c>
      <c r="AL69" s="971"/>
      <c r="AM69" s="971"/>
      <c r="AN69" s="971"/>
      <c r="AO69" s="971"/>
      <c r="AP69" s="971">
        <v>7578</v>
      </c>
      <c r="AQ69" s="971"/>
      <c r="AR69" s="971"/>
      <c r="AS69" s="971"/>
      <c r="AT69" s="971"/>
      <c r="AU69" s="971">
        <v>38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42</v>
      </c>
      <c r="R70" s="971"/>
      <c r="S70" s="971"/>
      <c r="T70" s="971"/>
      <c r="U70" s="971"/>
      <c r="V70" s="971">
        <v>41</v>
      </c>
      <c r="W70" s="971"/>
      <c r="X70" s="971"/>
      <c r="Y70" s="971"/>
      <c r="Z70" s="971"/>
      <c r="AA70" s="971">
        <v>1</v>
      </c>
      <c r="AB70" s="971"/>
      <c r="AC70" s="971"/>
      <c r="AD70" s="971"/>
      <c r="AE70" s="971"/>
      <c r="AF70" s="971">
        <v>1</v>
      </c>
      <c r="AG70" s="971"/>
      <c r="AH70" s="971"/>
      <c r="AI70" s="971"/>
      <c r="AJ70" s="971"/>
      <c r="AK70" s="971" t="s">
        <v>524</v>
      </c>
      <c r="AL70" s="971"/>
      <c r="AM70" s="971"/>
      <c r="AN70" s="971"/>
      <c r="AO70" s="971"/>
      <c r="AP70" s="971">
        <v>35</v>
      </c>
      <c r="AQ70" s="971"/>
      <c r="AR70" s="971"/>
      <c r="AS70" s="971"/>
      <c r="AT70" s="971"/>
      <c r="AU70" s="971">
        <v>12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619</v>
      </c>
      <c r="R71" s="971"/>
      <c r="S71" s="971"/>
      <c r="T71" s="971"/>
      <c r="U71" s="971"/>
      <c r="V71" s="971">
        <v>584</v>
      </c>
      <c r="W71" s="971"/>
      <c r="X71" s="971"/>
      <c r="Y71" s="971"/>
      <c r="Z71" s="971"/>
      <c r="AA71" s="971">
        <v>35</v>
      </c>
      <c r="AB71" s="971"/>
      <c r="AC71" s="971"/>
      <c r="AD71" s="971"/>
      <c r="AE71" s="971"/>
      <c r="AF71" s="971">
        <v>35</v>
      </c>
      <c r="AG71" s="971"/>
      <c r="AH71" s="971"/>
      <c r="AI71" s="971"/>
      <c r="AJ71" s="971"/>
      <c r="AK71" s="971" t="s">
        <v>524</v>
      </c>
      <c r="AL71" s="971"/>
      <c r="AM71" s="971"/>
      <c r="AN71" s="971"/>
      <c r="AO71" s="971"/>
      <c r="AP71" s="971">
        <v>150</v>
      </c>
      <c r="AQ71" s="971"/>
      <c r="AR71" s="971"/>
      <c r="AS71" s="971"/>
      <c r="AT71" s="971"/>
      <c r="AU71" s="971">
        <v>49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43</v>
      </c>
      <c r="R72" s="971"/>
      <c r="S72" s="971"/>
      <c r="T72" s="971"/>
      <c r="U72" s="971"/>
      <c r="V72" s="971">
        <v>39</v>
      </c>
      <c r="W72" s="971"/>
      <c r="X72" s="971"/>
      <c r="Y72" s="971"/>
      <c r="Z72" s="971"/>
      <c r="AA72" s="971">
        <v>4</v>
      </c>
      <c r="AB72" s="971"/>
      <c r="AC72" s="971"/>
      <c r="AD72" s="971"/>
      <c r="AE72" s="971"/>
      <c r="AF72" s="971">
        <v>4</v>
      </c>
      <c r="AG72" s="971"/>
      <c r="AH72" s="971"/>
      <c r="AI72" s="971"/>
      <c r="AJ72" s="971"/>
      <c r="AK72" s="971" t="s">
        <v>524</v>
      </c>
      <c r="AL72" s="971"/>
      <c r="AM72" s="971"/>
      <c r="AN72" s="971"/>
      <c r="AO72" s="971"/>
      <c r="AP72" s="971" t="s">
        <v>524</v>
      </c>
      <c r="AQ72" s="971"/>
      <c r="AR72" s="971"/>
      <c r="AS72" s="971"/>
      <c r="AT72" s="971"/>
      <c r="AU72" s="971" t="s">
        <v>524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254</v>
      </c>
      <c r="R73" s="971"/>
      <c r="S73" s="971"/>
      <c r="T73" s="971"/>
      <c r="U73" s="971"/>
      <c r="V73" s="971">
        <v>261</v>
      </c>
      <c r="W73" s="971"/>
      <c r="X73" s="971"/>
      <c r="Y73" s="971"/>
      <c r="Z73" s="971"/>
      <c r="AA73" s="971">
        <v>-7</v>
      </c>
      <c r="AB73" s="971"/>
      <c r="AC73" s="971"/>
      <c r="AD73" s="971"/>
      <c r="AE73" s="971"/>
      <c r="AF73" s="971">
        <v>-7</v>
      </c>
      <c r="AG73" s="971"/>
      <c r="AH73" s="971"/>
      <c r="AI73" s="971"/>
      <c r="AJ73" s="971"/>
      <c r="AK73" s="971">
        <v>14</v>
      </c>
      <c r="AL73" s="971"/>
      <c r="AM73" s="971"/>
      <c r="AN73" s="971"/>
      <c r="AO73" s="971"/>
      <c r="AP73" s="971">
        <v>54</v>
      </c>
      <c r="AQ73" s="971"/>
      <c r="AR73" s="971"/>
      <c r="AS73" s="971"/>
      <c r="AT73" s="971"/>
      <c r="AU73" s="971">
        <v>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707</v>
      </c>
      <c r="R74" s="971"/>
      <c r="S74" s="971"/>
      <c r="T74" s="971"/>
      <c r="U74" s="971"/>
      <c r="V74" s="971">
        <v>598</v>
      </c>
      <c r="W74" s="971"/>
      <c r="X74" s="971"/>
      <c r="Y74" s="971"/>
      <c r="Z74" s="971"/>
      <c r="AA74" s="971">
        <v>109</v>
      </c>
      <c r="AB74" s="971"/>
      <c r="AC74" s="971"/>
      <c r="AD74" s="971"/>
      <c r="AE74" s="971"/>
      <c r="AF74" s="971">
        <v>109</v>
      </c>
      <c r="AG74" s="971"/>
      <c r="AH74" s="971"/>
      <c r="AI74" s="971"/>
      <c r="AJ74" s="971"/>
      <c r="AK74" s="971">
        <v>143</v>
      </c>
      <c r="AL74" s="971"/>
      <c r="AM74" s="971"/>
      <c r="AN74" s="971"/>
      <c r="AO74" s="971"/>
      <c r="AP74" s="971" t="s">
        <v>524</v>
      </c>
      <c r="AQ74" s="971"/>
      <c r="AR74" s="971"/>
      <c r="AS74" s="971"/>
      <c r="AT74" s="971"/>
      <c r="AU74" s="971" t="s">
        <v>524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5739</v>
      </c>
      <c r="R75" s="979"/>
      <c r="S75" s="979"/>
      <c r="T75" s="979"/>
      <c r="U75" s="980"/>
      <c r="V75" s="981">
        <v>5207</v>
      </c>
      <c r="W75" s="979"/>
      <c r="X75" s="979"/>
      <c r="Y75" s="979"/>
      <c r="Z75" s="980"/>
      <c r="AA75" s="981">
        <v>532</v>
      </c>
      <c r="AB75" s="979"/>
      <c r="AC75" s="979"/>
      <c r="AD75" s="979"/>
      <c r="AE75" s="980"/>
      <c r="AF75" s="981">
        <v>532</v>
      </c>
      <c r="AG75" s="979"/>
      <c r="AH75" s="979"/>
      <c r="AI75" s="979"/>
      <c r="AJ75" s="980"/>
      <c r="AK75" s="981" t="s">
        <v>524</v>
      </c>
      <c r="AL75" s="979"/>
      <c r="AM75" s="979"/>
      <c r="AN75" s="979"/>
      <c r="AO75" s="980"/>
      <c r="AP75" s="981" t="s">
        <v>524</v>
      </c>
      <c r="AQ75" s="979"/>
      <c r="AR75" s="979"/>
      <c r="AS75" s="979"/>
      <c r="AT75" s="980"/>
      <c r="AU75" s="981" t="s">
        <v>524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1560</v>
      </c>
      <c r="R76" s="979"/>
      <c r="S76" s="979"/>
      <c r="T76" s="979"/>
      <c r="U76" s="980"/>
      <c r="V76" s="981">
        <v>1556</v>
      </c>
      <c r="W76" s="979"/>
      <c r="X76" s="979"/>
      <c r="Y76" s="979"/>
      <c r="Z76" s="980"/>
      <c r="AA76" s="981">
        <v>4</v>
      </c>
      <c r="AB76" s="979"/>
      <c r="AC76" s="979"/>
      <c r="AD76" s="979"/>
      <c r="AE76" s="980"/>
      <c r="AF76" s="981">
        <v>4</v>
      </c>
      <c r="AG76" s="979"/>
      <c r="AH76" s="979"/>
      <c r="AI76" s="979"/>
      <c r="AJ76" s="980"/>
      <c r="AK76" s="981">
        <v>38</v>
      </c>
      <c r="AL76" s="979"/>
      <c r="AM76" s="979"/>
      <c r="AN76" s="979"/>
      <c r="AO76" s="980"/>
      <c r="AP76" s="981" t="s">
        <v>524</v>
      </c>
      <c r="AQ76" s="979"/>
      <c r="AR76" s="979"/>
      <c r="AS76" s="979"/>
      <c r="AT76" s="980"/>
      <c r="AU76" s="981" t="s">
        <v>524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3</v>
      </c>
      <c r="R77" s="979"/>
      <c r="S77" s="979"/>
      <c r="T77" s="979"/>
      <c r="U77" s="980"/>
      <c r="V77" s="981">
        <v>2</v>
      </c>
      <c r="W77" s="979"/>
      <c r="X77" s="979"/>
      <c r="Y77" s="979"/>
      <c r="Z77" s="980"/>
      <c r="AA77" s="981">
        <v>1</v>
      </c>
      <c r="AB77" s="979"/>
      <c r="AC77" s="979"/>
      <c r="AD77" s="979"/>
      <c r="AE77" s="980"/>
      <c r="AF77" s="981">
        <v>1</v>
      </c>
      <c r="AG77" s="979"/>
      <c r="AH77" s="979"/>
      <c r="AI77" s="979"/>
      <c r="AJ77" s="980"/>
      <c r="AK77" s="981" t="s">
        <v>524</v>
      </c>
      <c r="AL77" s="979"/>
      <c r="AM77" s="979"/>
      <c r="AN77" s="979"/>
      <c r="AO77" s="980"/>
      <c r="AP77" s="981" t="s">
        <v>524</v>
      </c>
      <c r="AQ77" s="979"/>
      <c r="AR77" s="979"/>
      <c r="AS77" s="979"/>
      <c r="AT77" s="980"/>
      <c r="AU77" s="981" t="s">
        <v>524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598</v>
      </c>
      <c r="C78" s="975"/>
      <c r="D78" s="975"/>
      <c r="E78" s="975"/>
      <c r="F78" s="975"/>
      <c r="G78" s="975"/>
      <c r="H78" s="975"/>
      <c r="I78" s="975"/>
      <c r="J78" s="975"/>
      <c r="K78" s="975"/>
      <c r="L78" s="975"/>
      <c r="M78" s="975"/>
      <c r="N78" s="975"/>
      <c r="O78" s="975"/>
      <c r="P78" s="976"/>
      <c r="Q78" s="977">
        <v>19</v>
      </c>
      <c r="R78" s="971"/>
      <c r="S78" s="971"/>
      <c r="T78" s="971"/>
      <c r="U78" s="971"/>
      <c r="V78" s="971">
        <v>16</v>
      </c>
      <c r="W78" s="971"/>
      <c r="X78" s="971"/>
      <c r="Y78" s="971"/>
      <c r="Z78" s="971"/>
      <c r="AA78" s="971">
        <v>3</v>
      </c>
      <c r="AB78" s="971"/>
      <c r="AC78" s="971"/>
      <c r="AD78" s="971"/>
      <c r="AE78" s="971"/>
      <c r="AF78" s="971">
        <v>3</v>
      </c>
      <c r="AG78" s="971"/>
      <c r="AH78" s="971"/>
      <c r="AI78" s="971"/>
      <c r="AJ78" s="971"/>
      <c r="AK78" s="971">
        <v>8</v>
      </c>
      <c r="AL78" s="971"/>
      <c r="AM78" s="971"/>
      <c r="AN78" s="971"/>
      <c r="AO78" s="971"/>
      <c r="AP78" s="971" t="s">
        <v>524</v>
      </c>
      <c r="AQ78" s="971"/>
      <c r="AR78" s="971"/>
      <c r="AS78" s="971"/>
      <c r="AT78" s="971"/>
      <c r="AU78" s="971" t="s">
        <v>524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599</v>
      </c>
      <c r="C79" s="975"/>
      <c r="D79" s="975"/>
      <c r="E79" s="975"/>
      <c r="F79" s="975"/>
      <c r="G79" s="975"/>
      <c r="H79" s="975"/>
      <c r="I79" s="975"/>
      <c r="J79" s="975"/>
      <c r="K79" s="975"/>
      <c r="L79" s="975"/>
      <c r="M79" s="975"/>
      <c r="N79" s="975"/>
      <c r="O79" s="975"/>
      <c r="P79" s="976"/>
      <c r="Q79" s="977">
        <v>944</v>
      </c>
      <c r="R79" s="971"/>
      <c r="S79" s="971"/>
      <c r="T79" s="971"/>
      <c r="U79" s="971"/>
      <c r="V79" s="971">
        <v>884</v>
      </c>
      <c r="W79" s="971"/>
      <c r="X79" s="971"/>
      <c r="Y79" s="971"/>
      <c r="Z79" s="971"/>
      <c r="AA79" s="971">
        <v>60</v>
      </c>
      <c r="AB79" s="971"/>
      <c r="AC79" s="971"/>
      <c r="AD79" s="971"/>
      <c r="AE79" s="971"/>
      <c r="AF79" s="971">
        <v>60</v>
      </c>
      <c r="AG79" s="971"/>
      <c r="AH79" s="971"/>
      <c r="AI79" s="971"/>
      <c r="AJ79" s="971"/>
      <c r="AK79" s="971">
        <v>461</v>
      </c>
      <c r="AL79" s="971"/>
      <c r="AM79" s="971"/>
      <c r="AN79" s="971"/>
      <c r="AO79" s="971"/>
      <c r="AP79" s="971" t="s">
        <v>524</v>
      </c>
      <c r="AQ79" s="971"/>
      <c r="AR79" s="971"/>
      <c r="AS79" s="971"/>
      <c r="AT79" s="971"/>
      <c r="AU79" s="971" t="s">
        <v>524</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600</v>
      </c>
      <c r="C80" s="975"/>
      <c r="D80" s="975"/>
      <c r="E80" s="975"/>
      <c r="F80" s="975"/>
      <c r="G80" s="975"/>
      <c r="H80" s="975"/>
      <c r="I80" s="975"/>
      <c r="J80" s="975"/>
      <c r="K80" s="975"/>
      <c r="L80" s="975"/>
      <c r="M80" s="975"/>
      <c r="N80" s="975"/>
      <c r="O80" s="975"/>
      <c r="P80" s="976"/>
      <c r="Q80" s="977">
        <v>1095</v>
      </c>
      <c r="R80" s="971"/>
      <c r="S80" s="971"/>
      <c r="T80" s="971"/>
      <c r="U80" s="971"/>
      <c r="V80" s="971">
        <v>1056</v>
      </c>
      <c r="W80" s="971"/>
      <c r="X80" s="971"/>
      <c r="Y80" s="971"/>
      <c r="Z80" s="971"/>
      <c r="AA80" s="971">
        <v>39</v>
      </c>
      <c r="AB80" s="971"/>
      <c r="AC80" s="971"/>
      <c r="AD80" s="971"/>
      <c r="AE80" s="971"/>
      <c r="AF80" s="971">
        <v>39</v>
      </c>
      <c r="AG80" s="971"/>
      <c r="AH80" s="971"/>
      <c r="AI80" s="971"/>
      <c r="AJ80" s="971"/>
      <c r="AK80" s="971" t="s">
        <v>524</v>
      </c>
      <c r="AL80" s="971"/>
      <c r="AM80" s="971"/>
      <c r="AN80" s="971"/>
      <c r="AO80" s="971"/>
      <c r="AP80" s="971" t="s">
        <v>524</v>
      </c>
      <c r="AQ80" s="971"/>
      <c r="AR80" s="971"/>
      <c r="AS80" s="971"/>
      <c r="AT80" s="971"/>
      <c r="AU80" s="971" t="s">
        <v>524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601</v>
      </c>
      <c r="C81" s="975"/>
      <c r="D81" s="975"/>
      <c r="E81" s="975"/>
      <c r="F81" s="975"/>
      <c r="G81" s="975"/>
      <c r="H81" s="975"/>
      <c r="I81" s="975"/>
      <c r="J81" s="975"/>
      <c r="K81" s="975"/>
      <c r="L81" s="975"/>
      <c r="M81" s="975"/>
      <c r="N81" s="975"/>
      <c r="O81" s="975"/>
      <c r="P81" s="976"/>
      <c r="Q81" s="977">
        <v>279741</v>
      </c>
      <c r="R81" s="971"/>
      <c r="S81" s="971"/>
      <c r="T81" s="971"/>
      <c r="U81" s="971"/>
      <c r="V81" s="971">
        <v>276725</v>
      </c>
      <c r="W81" s="971"/>
      <c r="X81" s="971"/>
      <c r="Y81" s="971"/>
      <c r="Z81" s="971"/>
      <c r="AA81" s="971">
        <v>3016</v>
      </c>
      <c r="AB81" s="971"/>
      <c r="AC81" s="971"/>
      <c r="AD81" s="971"/>
      <c r="AE81" s="971"/>
      <c r="AF81" s="971">
        <v>3016</v>
      </c>
      <c r="AG81" s="971"/>
      <c r="AH81" s="971"/>
      <c r="AI81" s="971"/>
      <c r="AJ81" s="971"/>
      <c r="AK81" s="971">
        <v>1373</v>
      </c>
      <c r="AL81" s="971"/>
      <c r="AM81" s="971"/>
      <c r="AN81" s="971"/>
      <c r="AO81" s="971"/>
      <c r="AP81" s="971" t="s">
        <v>524</v>
      </c>
      <c r="AQ81" s="971"/>
      <c r="AR81" s="971"/>
      <c r="AS81" s="971"/>
      <c r="AT81" s="971"/>
      <c r="AU81" s="971" t="s">
        <v>524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5074</v>
      </c>
      <c r="AG88" s="959"/>
      <c r="AH88" s="959"/>
      <c r="AI88" s="959"/>
      <c r="AJ88" s="959"/>
      <c r="AK88" s="963"/>
      <c r="AL88" s="963"/>
      <c r="AM88" s="963"/>
      <c r="AN88" s="963"/>
      <c r="AO88" s="963"/>
      <c r="AP88" s="959">
        <v>8386</v>
      </c>
      <c r="AQ88" s="959"/>
      <c r="AR88" s="959"/>
      <c r="AS88" s="959"/>
      <c r="AT88" s="959"/>
      <c r="AU88" s="959">
        <v>584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80</v>
      </c>
      <c r="CS102" s="953"/>
      <c r="CT102" s="953"/>
      <c r="CU102" s="953"/>
      <c r="CV102" s="954"/>
      <c r="CW102" s="952">
        <v>130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4409788</v>
      </c>
      <c r="AB110" s="889"/>
      <c r="AC110" s="889"/>
      <c r="AD110" s="889"/>
      <c r="AE110" s="890"/>
      <c r="AF110" s="891">
        <v>4538171</v>
      </c>
      <c r="AG110" s="889"/>
      <c r="AH110" s="889"/>
      <c r="AI110" s="889"/>
      <c r="AJ110" s="890"/>
      <c r="AK110" s="891">
        <v>4630289</v>
      </c>
      <c r="AL110" s="889"/>
      <c r="AM110" s="889"/>
      <c r="AN110" s="889"/>
      <c r="AO110" s="890"/>
      <c r="AP110" s="892">
        <v>27.1</v>
      </c>
      <c r="AQ110" s="893"/>
      <c r="AR110" s="893"/>
      <c r="AS110" s="893"/>
      <c r="AT110" s="894"/>
      <c r="AU110" s="930" t="s">
        <v>77</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46568675</v>
      </c>
      <c r="BR110" s="842"/>
      <c r="BS110" s="842"/>
      <c r="BT110" s="842"/>
      <c r="BU110" s="842"/>
      <c r="BV110" s="842">
        <v>44974806</v>
      </c>
      <c r="BW110" s="842"/>
      <c r="BX110" s="842"/>
      <c r="BY110" s="842"/>
      <c r="BZ110" s="842"/>
      <c r="CA110" s="842">
        <v>43524988</v>
      </c>
      <c r="CB110" s="842"/>
      <c r="CC110" s="842"/>
      <c r="CD110" s="842"/>
      <c r="CE110" s="842"/>
      <c r="CF110" s="866">
        <v>254.4</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396</v>
      </c>
      <c r="DM110" s="842"/>
      <c r="DN110" s="842"/>
      <c r="DO110" s="842"/>
      <c r="DP110" s="842"/>
      <c r="DQ110" s="842" t="s">
        <v>445</v>
      </c>
      <c r="DR110" s="842"/>
      <c r="DS110" s="842"/>
      <c r="DT110" s="842"/>
      <c r="DU110" s="842"/>
      <c r="DV110" s="843" t="s">
        <v>444</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396</v>
      </c>
      <c r="AB111" s="919"/>
      <c r="AC111" s="919"/>
      <c r="AD111" s="919"/>
      <c r="AE111" s="920"/>
      <c r="AF111" s="921" t="s">
        <v>444</v>
      </c>
      <c r="AG111" s="919"/>
      <c r="AH111" s="919"/>
      <c r="AI111" s="919"/>
      <c r="AJ111" s="920"/>
      <c r="AK111" s="921" t="s">
        <v>445</v>
      </c>
      <c r="AL111" s="919"/>
      <c r="AM111" s="919"/>
      <c r="AN111" s="919"/>
      <c r="AO111" s="920"/>
      <c r="AP111" s="922" t="s">
        <v>396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609028</v>
      </c>
      <c r="BR111" s="817"/>
      <c r="BS111" s="817"/>
      <c r="BT111" s="817"/>
      <c r="BU111" s="817"/>
      <c r="BV111" s="817">
        <v>537627</v>
      </c>
      <c r="BW111" s="817"/>
      <c r="BX111" s="817"/>
      <c r="BY111" s="817"/>
      <c r="BZ111" s="817"/>
      <c r="CA111" s="817">
        <v>466980</v>
      </c>
      <c r="CB111" s="817"/>
      <c r="CC111" s="817"/>
      <c r="CD111" s="817"/>
      <c r="CE111" s="817"/>
      <c r="CF111" s="875">
        <v>2.7</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396</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444</v>
      </c>
      <c r="AG112" s="780"/>
      <c r="AH112" s="780"/>
      <c r="AI112" s="780"/>
      <c r="AJ112" s="781"/>
      <c r="AK112" s="782" t="s">
        <v>451</v>
      </c>
      <c r="AL112" s="780"/>
      <c r="AM112" s="780"/>
      <c r="AN112" s="780"/>
      <c r="AO112" s="781"/>
      <c r="AP112" s="824" t="s">
        <v>396</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16133347</v>
      </c>
      <c r="BR112" s="817"/>
      <c r="BS112" s="817"/>
      <c r="BT112" s="817"/>
      <c r="BU112" s="817"/>
      <c r="BV112" s="817">
        <v>16059956</v>
      </c>
      <c r="BW112" s="817"/>
      <c r="BX112" s="817"/>
      <c r="BY112" s="817"/>
      <c r="BZ112" s="817"/>
      <c r="CA112" s="817">
        <v>15869774</v>
      </c>
      <c r="CB112" s="817"/>
      <c r="CC112" s="817"/>
      <c r="CD112" s="817"/>
      <c r="CE112" s="817"/>
      <c r="CF112" s="875">
        <v>92.8</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373665</v>
      </c>
      <c r="DH112" s="817"/>
      <c r="DI112" s="817"/>
      <c r="DJ112" s="817"/>
      <c r="DK112" s="817"/>
      <c r="DL112" s="817">
        <v>348754</v>
      </c>
      <c r="DM112" s="817"/>
      <c r="DN112" s="817"/>
      <c r="DO112" s="817"/>
      <c r="DP112" s="817"/>
      <c r="DQ112" s="817">
        <v>323843</v>
      </c>
      <c r="DR112" s="817"/>
      <c r="DS112" s="817"/>
      <c r="DT112" s="817"/>
      <c r="DU112" s="817"/>
      <c r="DV112" s="794">
        <v>1.9</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1210043</v>
      </c>
      <c r="AB113" s="919"/>
      <c r="AC113" s="919"/>
      <c r="AD113" s="919"/>
      <c r="AE113" s="920"/>
      <c r="AF113" s="921">
        <v>1219635</v>
      </c>
      <c r="AG113" s="919"/>
      <c r="AH113" s="919"/>
      <c r="AI113" s="919"/>
      <c r="AJ113" s="920"/>
      <c r="AK113" s="921">
        <v>1193318</v>
      </c>
      <c r="AL113" s="919"/>
      <c r="AM113" s="919"/>
      <c r="AN113" s="919"/>
      <c r="AO113" s="920"/>
      <c r="AP113" s="922">
        <v>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934245</v>
      </c>
      <c r="BR113" s="817"/>
      <c r="BS113" s="817"/>
      <c r="BT113" s="817"/>
      <c r="BU113" s="817"/>
      <c r="BV113" s="817">
        <v>723244</v>
      </c>
      <c r="BW113" s="817"/>
      <c r="BX113" s="817"/>
      <c r="BY113" s="817"/>
      <c r="BZ113" s="817"/>
      <c r="CA113" s="817">
        <v>584111</v>
      </c>
      <c r="CB113" s="817"/>
      <c r="CC113" s="817"/>
      <c r="CD113" s="817"/>
      <c r="CE113" s="817"/>
      <c r="CF113" s="875">
        <v>3.4</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396</v>
      </c>
      <c r="DM113" s="780"/>
      <c r="DN113" s="780"/>
      <c r="DO113" s="780"/>
      <c r="DP113" s="781"/>
      <c r="DQ113" s="782" t="s">
        <v>396</v>
      </c>
      <c r="DR113" s="780"/>
      <c r="DS113" s="780"/>
      <c r="DT113" s="780"/>
      <c r="DU113" s="781"/>
      <c r="DV113" s="824" t="s">
        <v>444</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283595</v>
      </c>
      <c r="AB114" s="780"/>
      <c r="AC114" s="780"/>
      <c r="AD114" s="780"/>
      <c r="AE114" s="781"/>
      <c r="AF114" s="782">
        <v>298718</v>
      </c>
      <c r="AG114" s="780"/>
      <c r="AH114" s="780"/>
      <c r="AI114" s="780"/>
      <c r="AJ114" s="781"/>
      <c r="AK114" s="782">
        <v>195790</v>
      </c>
      <c r="AL114" s="780"/>
      <c r="AM114" s="780"/>
      <c r="AN114" s="780"/>
      <c r="AO114" s="781"/>
      <c r="AP114" s="824">
        <v>1.1000000000000001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5015822</v>
      </c>
      <c r="BR114" s="817"/>
      <c r="BS114" s="817"/>
      <c r="BT114" s="817"/>
      <c r="BU114" s="817"/>
      <c r="BV114" s="817">
        <v>4965651</v>
      </c>
      <c r="BW114" s="817"/>
      <c r="BX114" s="817"/>
      <c r="BY114" s="817"/>
      <c r="BZ114" s="817"/>
      <c r="CA114" s="817">
        <v>4761650</v>
      </c>
      <c r="CB114" s="817"/>
      <c r="CC114" s="817"/>
      <c r="CD114" s="817"/>
      <c r="CE114" s="817"/>
      <c r="CF114" s="875">
        <v>27.8</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451</v>
      </c>
      <c r="DM114" s="780"/>
      <c r="DN114" s="780"/>
      <c r="DO114" s="780"/>
      <c r="DP114" s="781"/>
      <c r="DQ114" s="782" t="s">
        <v>444</v>
      </c>
      <c r="DR114" s="780"/>
      <c r="DS114" s="780"/>
      <c r="DT114" s="780"/>
      <c r="DU114" s="781"/>
      <c r="DV114" s="824" t="s">
        <v>396</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59879</v>
      </c>
      <c r="AB115" s="919"/>
      <c r="AC115" s="919"/>
      <c r="AD115" s="919"/>
      <c r="AE115" s="920"/>
      <c r="AF115" s="921">
        <v>76884</v>
      </c>
      <c r="AG115" s="919"/>
      <c r="AH115" s="919"/>
      <c r="AI115" s="919"/>
      <c r="AJ115" s="920"/>
      <c r="AK115" s="921">
        <v>76130</v>
      </c>
      <c r="AL115" s="919"/>
      <c r="AM115" s="919"/>
      <c r="AN115" s="919"/>
      <c r="AO115" s="920"/>
      <c r="AP115" s="922">
        <v>0.4</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131</v>
      </c>
      <c r="BW115" s="817"/>
      <c r="BX115" s="817"/>
      <c r="BY115" s="817"/>
      <c r="BZ115" s="817"/>
      <c r="CA115" s="817" t="s">
        <v>445</v>
      </c>
      <c r="CB115" s="817"/>
      <c r="CC115" s="817"/>
      <c r="CD115" s="817"/>
      <c r="CE115" s="817"/>
      <c r="CF115" s="875" t="s">
        <v>445</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29</v>
      </c>
      <c r="AB116" s="780"/>
      <c r="AC116" s="780"/>
      <c r="AD116" s="780"/>
      <c r="AE116" s="781"/>
      <c r="AF116" s="782">
        <v>42</v>
      </c>
      <c r="AG116" s="780"/>
      <c r="AH116" s="780"/>
      <c r="AI116" s="780"/>
      <c r="AJ116" s="781"/>
      <c r="AK116" s="782">
        <v>65</v>
      </c>
      <c r="AL116" s="780"/>
      <c r="AM116" s="780"/>
      <c r="AN116" s="780"/>
      <c r="AO116" s="781"/>
      <c r="AP116" s="824">
        <v>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396</v>
      </c>
      <c r="BR116" s="817"/>
      <c r="BS116" s="817"/>
      <c r="BT116" s="817"/>
      <c r="BU116" s="817"/>
      <c r="BV116" s="817" t="s">
        <v>445</v>
      </c>
      <c r="BW116" s="817"/>
      <c r="BX116" s="817"/>
      <c r="BY116" s="817"/>
      <c r="BZ116" s="817"/>
      <c r="CA116" s="817" t="s">
        <v>396</v>
      </c>
      <c r="CB116" s="817"/>
      <c r="CC116" s="817"/>
      <c r="CD116" s="817"/>
      <c r="CE116" s="817"/>
      <c r="CF116" s="875" t="s">
        <v>444</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207154</v>
      </c>
      <c r="DH116" s="780"/>
      <c r="DI116" s="780"/>
      <c r="DJ116" s="780"/>
      <c r="DK116" s="781"/>
      <c r="DL116" s="782">
        <v>169302</v>
      </c>
      <c r="DM116" s="780"/>
      <c r="DN116" s="780"/>
      <c r="DO116" s="780"/>
      <c r="DP116" s="781"/>
      <c r="DQ116" s="782">
        <v>132120</v>
      </c>
      <c r="DR116" s="780"/>
      <c r="DS116" s="780"/>
      <c r="DT116" s="780"/>
      <c r="DU116" s="781"/>
      <c r="DV116" s="824">
        <v>0.8</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5963334</v>
      </c>
      <c r="AB117" s="903"/>
      <c r="AC117" s="903"/>
      <c r="AD117" s="903"/>
      <c r="AE117" s="904"/>
      <c r="AF117" s="905">
        <v>6133450</v>
      </c>
      <c r="AG117" s="903"/>
      <c r="AH117" s="903"/>
      <c r="AI117" s="903"/>
      <c r="AJ117" s="904"/>
      <c r="AK117" s="905">
        <v>6095592</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396</v>
      </c>
      <c r="BW117" s="817"/>
      <c r="BX117" s="817"/>
      <c r="BY117" s="817"/>
      <c r="BZ117" s="817"/>
      <c r="CA117" s="817" t="s">
        <v>396</v>
      </c>
      <c r="CB117" s="817"/>
      <c r="CC117" s="817"/>
      <c r="CD117" s="817"/>
      <c r="CE117" s="817"/>
      <c r="CF117" s="875" t="s">
        <v>451</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451</v>
      </c>
      <c r="DM117" s="780"/>
      <c r="DN117" s="780"/>
      <c r="DO117" s="780"/>
      <c r="DP117" s="781"/>
      <c r="DQ117" s="782" t="s">
        <v>451</v>
      </c>
      <c r="DR117" s="780"/>
      <c r="DS117" s="780"/>
      <c r="DT117" s="780"/>
      <c r="DU117" s="781"/>
      <c r="DV117" s="824" t="s">
        <v>451</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396</v>
      </c>
      <c r="BR118" s="845"/>
      <c r="BS118" s="845"/>
      <c r="BT118" s="845"/>
      <c r="BU118" s="845"/>
      <c r="BV118" s="845" t="s">
        <v>396</v>
      </c>
      <c r="BW118" s="845"/>
      <c r="BX118" s="845"/>
      <c r="BY118" s="845"/>
      <c r="BZ118" s="845"/>
      <c r="CA118" s="845" t="s">
        <v>451</v>
      </c>
      <c r="CB118" s="845"/>
      <c r="CC118" s="845"/>
      <c r="CD118" s="845"/>
      <c r="CE118" s="845"/>
      <c r="CF118" s="875" t="s">
        <v>131</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396</v>
      </c>
      <c r="DH118" s="780"/>
      <c r="DI118" s="780"/>
      <c r="DJ118" s="780"/>
      <c r="DK118" s="781"/>
      <c r="DL118" s="782" t="s">
        <v>396</v>
      </c>
      <c r="DM118" s="780"/>
      <c r="DN118" s="780"/>
      <c r="DO118" s="780"/>
      <c r="DP118" s="781"/>
      <c r="DQ118" s="782" t="s">
        <v>131</v>
      </c>
      <c r="DR118" s="780"/>
      <c r="DS118" s="780"/>
      <c r="DT118" s="780"/>
      <c r="DU118" s="781"/>
      <c r="DV118" s="824" t="s">
        <v>396</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396</v>
      </c>
      <c r="AB119" s="889"/>
      <c r="AC119" s="889"/>
      <c r="AD119" s="889"/>
      <c r="AE119" s="890"/>
      <c r="AF119" s="891" t="s">
        <v>396</v>
      </c>
      <c r="AG119" s="889"/>
      <c r="AH119" s="889"/>
      <c r="AI119" s="889"/>
      <c r="AJ119" s="890"/>
      <c r="AK119" s="891" t="s">
        <v>396</v>
      </c>
      <c r="AL119" s="889"/>
      <c r="AM119" s="889"/>
      <c r="AN119" s="889"/>
      <c r="AO119" s="890"/>
      <c r="AP119" s="892" t="s">
        <v>396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471</v>
      </c>
      <c r="BP119" s="878"/>
      <c r="BQ119" s="879">
        <v>69261117</v>
      </c>
      <c r="BR119" s="845"/>
      <c r="BS119" s="845"/>
      <c r="BT119" s="845"/>
      <c r="BU119" s="845"/>
      <c r="BV119" s="845">
        <v>67261284</v>
      </c>
      <c r="BW119" s="845"/>
      <c r="BX119" s="845"/>
      <c r="BY119" s="845"/>
      <c r="BZ119" s="845"/>
      <c r="CA119" s="845">
        <v>65207503</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28209</v>
      </c>
      <c r="DH119" s="764"/>
      <c r="DI119" s="764"/>
      <c r="DJ119" s="764"/>
      <c r="DK119" s="765"/>
      <c r="DL119" s="766">
        <v>19571</v>
      </c>
      <c r="DM119" s="764"/>
      <c r="DN119" s="764"/>
      <c r="DO119" s="764"/>
      <c r="DP119" s="765"/>
      <c r="DQ119" s="766">
        <v>11017</v>
      </c>
      <c r="DR119" s="764"/>
      <c r="DS119" s="764"/>
      <c r="DT119" s="764"/>
      <c r="DU119" s="765"/>
      <c r="DV119" s="848">
        <v>0.1</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8680593</v>
      </c>
      <c r="BR120" s="842"/>
      <c r="BS120" s="842"/>
      <c r="BT120" s="842"/>
      <c r="BU120" s="842"/>
      <c r="BV120" s="842">
        <v>9827496</v>
      </c>
      <c r="BW120" s="842"/>
      <c r="BX120" s="842"/>
      <c r="BY120" s="842"/>
      <c r="BZ120" s="842"/>
      <c r="CA120" s="842">
        <v>10588368</v>
      </c>
      <c r="CB120" s="842"/>
      <c r="CC120" s="842"/>
      <c r="CD120" s="842"/>
      <c r="CE120" s="842"/>
      <c r="CF120" s="866">
        <v>61.9</v>
      </c>
      <c r="CG120" s="867"/>
      <c r="CH120" s="867"/>
      <c r="CI120" s="867"/>
      <c r="CJ120" s="867"/>
      <c r="CK120" s="868" t="s">
        <v>475</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16133347</v>
      </c>
      <c r="DH120" s="842"/>
      <c r="DI120" s="842"/>
      <c r="DJ120" s="842"/>
      <c r="DK120" s="842"/>
      <c r="DL120" s="842">
        <v>16059956</v>
      </c>
      <c r="DM120" s="842"/>
      <c r="DN120" s="842"/>
      <c r="DO120" s="842"/>
      <c r="DP120" s="842"/>
      <c r="DQ120" s="842">
        <v>15869774</v>
      </c>
      <c r="DR120" s="842"/>
      <c r="DS120" s="842"/>
      <c r="DT120" s="842"/>
      <c r="DU120" s="842"/>
      <c r="DV120" s="843">
        <v>92.8</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6056</v>
      </c>
      <c r="AB121" s="780"/>
      <c r="AC121" s="780"/>
      <c r="AD121" s="780"/>
      <c r="AE121" s="781"/>
      <c r="AF121" s="782">
        <v>24911</v>
      </c>
      <c r="AG121" s="780"/>
      <c r="AH121" s="780"/>
      <c r="AI121" s="780"/>
      <c r="AJ121" s="781"/>
      <c r="AK121" s="782">
        <v>24911</v>
      </c>
      <c r="AL121" s="780"/>
      <c r="AM121" s="780"/>
      <c r="AN121" s="780"/>
      <c r="AO121" s="781"/>
      <c r="AP121" s="824">
        <v>0.1</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48818</v>
      </c>
      <c r="BR121" s="817"/>
      <c r="BS121" s="817"/>
      <c r="BT121" s="817"/>
      <c r="BU121" s="817"/>
      <c r="BV121" s="817">
        <v>40733</v>
      </c>
      <c r="BW121" s="817"/>
      <c r="BX121" s="817"/>
      <c r="BY121" s="817"/>
      <c r="BZ121" s="817"/>
      <c r="CA121" s="817">
        <v>18040</v>
      </c>
      <c r="CB121" s="817"/>
      <c r="CC121" s="817"/>
      <c r="CD121" s="817"/>
      <c r="CE121" s="817"/>
      <c r="CF121" s="875">
        <v>0.1</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t="s">
        <v>131</v>
      </c>
      <c r="DR121" s="817"/>
      <c r="DS121" s="817"/>
      <c r="DT121" s="817"/>
      <c r="DU121" s="817"/>
      <c r="DV121" s="794" t="s">
        <v>131</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42155424</v>
      </c>
      <c r="BR122" s="845"/>
      <c r="BS122" s="845"/>
      <c r="BT122" s="845"/>
      <c r="BU122" s="845"/>
      <c r="BV122" s="845">
        <v>40998917</v>
      </c>
      <c r="BW122" s="845"/>
      <c r="BX122" s="845"/>
      <c r="BY122" s="845"/>
      <c r="BZ122" s="845"/>
      <c r="CA122" s="845">
        <v>39376214</v>
      </c>
      <c r="CB122" s="845"/>
      <c r="CC122" s="845"/>
      <c r="CD122" s="845"/>
      <c r="CE122" s="845"/>
      <c r="CF122" s="846">
        <v>230.1</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44971</v>
      </c>
      <c r="AB123" s="780"/>
      <c r="AC123" s="780"/>
      <c r="AD123" s="780"/>
      <c r="AE123" s="781"/>
      <c r="AF123" s="782">
        <v>43122</v>
      </c>
      <c r="AG123" s="780"/>
      <c r="AH123" s="780"/>
      <c r="AI123" s="780"/>
      <c r="AJ123" s="781"/>
      <c r="AK123" s="782">
        <v>42368</v>
      </c>
      <c r="AL123" s="780"/>
      <c r="AM123" s="780"/>
      <c r="AN123" s="780"/>
      <c r="AO123" s="781"/>
      <c r="AP123" s="824">
        <v>0.2</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479</v>
      </c>
      <c r="BP123" s="878"/>
      <c r="BQ123" s="832">
        <v>50884835</v>
      </c>
      <c r="BR123" s="833"/>
      <c r="BS123" s="833"/>
      <c r="BT123" s="833"/>
      <c r="BU123" s="833"/>
      <c r="BV123" s="833">
        <v>50867146</v>
      </c>
      <c r="BW123" s="833"/>
      <c r="BX123" s="833"/>
      <c r="BY123" s="833"/>
      <c r="BZ123" s="833"/>
      <c r="CA123" s="833">
        <v>49982622</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451</v>
      </c>
      <c r="DH123" s="780"/>
      <c r="DI123" s="780"/>
      <c r="DJ123" s="780"/>
      <c r="DK123" s="781"/>
      <c r="DL123" s="782" t="s">
        <v>451</v>
      </c>
      <c r="DM123" s="780"/>
      <c r="DN123" s="780"/>
      <c r="DO123" s="780"/>
      <c r="DP123" s="781"/>
      <c r="DQ123" s="782" t="s">
        <v>481</v>
      </c>
      <c r="DR123" s="780"/>
      <c r="DS123" s="780"/>
      <c r="DT123" s="780"/>
      <c r="DU123" s="781"/>
      <c r="DV123" s="824" t="s">
        <v>481</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451</v>
      </c>
      <c r="AB124" s="780"/>
      <c r="AC124" s="780"/>
      <c r="AD124" s="780"/>
      <c r="AE124" s="781"/>
      <c r="AF124" s="782" t="s">
        <v>396</v>
      </c>
      <c r="AG124" s="780"/>
      <c r="AH124" s="780"/>
      <c r="AI124" s="780"/>
      <c r="AJ124" s="781"/>
      <c r="AK124" s="782" t="s">
        <v>481</v>
      </c>
      <c r="AL124" s="780"/>
      <c r="AM124" s="780"/>
      <c r="AN124" s="780"/>
      <c r="AO124" s="781"/>
      <c r="AP124" s="824" t="s">
        <v>481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109.2</v>
      </c>
      <c r="BR124" s="831"/>
      <c r="BS124" s="831"/>
      <c r="BT124" s="831"/>
      <c r="BU124" s="831"/>
      <c r="BV124" s="831">
        <v>94.3</v>
      </c>
      <c r="BW124" s="831"/>
      <c r="BX124" s="831"/>
      <c r="BY124" s="831"/>
      <c r="BZ124" s="831"/>
      <c r="CA124" s="831">
        <v>88.9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451</v>
      </c>
      <c r="DH124" s="764"/>
      <c r="DI124" s="764"/>
      <c r="DJ124" s="764"/>
      <c r="DK124" s="765"/>
      <c r="DL124" s="766" t="s">
        <v>481</v>
      </c>
      <c r="DM124" s="764"/>
      <c r="DN124" s="764"/>
      <c r="DO124" s="764"/>
      <c r="DP124" s="765"/>
      <c r="DQ124" s="766" t="s">
        <v>481</v>
      </c>
      <c r="DR124" s="764"/>
      <c r="DS124" s="764"/>
      <c r="DT124" s="764"/>
      <c r="DU124" s="765"/>
      <c r="DV124" s="848" t="s">
        <v>484</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451</v>
      </c>
      <c r="AG125" s="780"/>
      <c r="AH125" s="780"/>
      <c r="AI125" s="780"/>
      <c r="AJ125" s="781"/>
      <c r="AK125" s="782" t="s">
        <v>481</v>
      </c>
      <c r="AL125" s="780"/>
      <c r="AM125" s="780"/>
      <c r="AN125" s="780"/>
      <c r="AO125" s="781"/>
      <c r="AP125" s="824" t="s">
        <v>481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451</v>
      </c>
      <c r="DH125" s="842"/>
      <c r="DI125" s="842"/>
      <c r="DJ125" s="842"/>
      <c r="DK125" s="842"/>
      <c r="DL125" s="842" t="s">
        <v>481</v>
      </c>
      <c r="DM125" s="842"/>
      <c r="DN125" s="842"/>
      <c r="DO125" s="842"/>
      <c r="DP125" s="842"/>
      <c r="DQ125" s="842" t="s">
        <v>481</v>
      </c>
      <c r="DR125" s="842"/>
      <c r="DS125" s="842"/>
      <c r="DT125" s="842"/>
      <c r="DU125" s="842"/>
      <c r="DV125" s="843" t="s">
        <v>484</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8852</v>
      </c>
      <c r="AB126" s="780"/>
      <c r="AC126" s="780"/>
      <c r="AD126" s="780"/>
      <c r="AE126" s="781"/>
      <c r="AF126" s="782">
        <v>8851</v>
      </c>
      <c r="AG126" s="780"/>
      <c r="AH126" s="780"/>
      <c r="AI126" s="780"/>
      <c r="AJ126" s="781"/>
      <c r="AK126" s="782">
        <v>8851</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481</v>
      </c>
      <c r="DH126" s="817"/>
      <c r="DI126" s="817"/>
      <c r="DJ126" s="817"/>
      <c r="DK126" s="817"/>
      <c r="DL126" s="817" t="s">
        <v>484</v>
      </c>
      <c r="DM126" s="817"/>
      <c r="DN126" s="817"/>
      <c r="DO126" s="817"/>
      <c r="DP126" s="817"/>
      <c r="DQ126" s="817" t="s">
        <v>484</v>
      </c>
      <c r="DR126" s="817"/>
      <c r="DS126" s="817"/>
      <c r="DT126" s="817"/>
      <c r="DU126" s="817"/>
      <c r="DV126" s="794" t="s">
        <v>481</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451</v>
      </c>
      <c r="AB127" s="780"/>
      <c r="AC127" s="780"/>
      <c r="AD127" s="780"/>
      <c r="AE127" s="781"/>
      <c r="AF127" s="782" t="s">
        <v>481</v>
      </c>
      <c r="AG127" s="780"/>
      <c r="AH127" s="780"/>
      <c r="AI127" s="780"/>
      <c r="AJ127" s="781"/>
      <c r="AK127" s="782" t="s">
        <v>484</v>
      </c>
      <c r="AL127" s="780"/>
      <c r="AM127" s="780"/>
      <c r="AN127" s="780"/>
      <c r="AO127" s="781"/>
      <c r="AP127" s="824" t="s">
        <v>490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496</v>
      </c>
      <c r="DH127" s="817"/>
      <c r="DI127" s="817"/>
      <c r="DJ127" s="817"/>
      <c r="DK127" s="817"/>
      <c r="DL127" s="817" t="s">
        <v>497</v>
      </c>
      <c r="DM127" s="817"/>
      <c r="DN127" s="817"/>
      <c r="DO127" s="817"/>
      <c r="DP127" s="817"/>
      <c r="DQ127" s="817" t="s">
        <v>484</v>
      </c>
      <c r="DR127" s="817"/>
      <c r="DS127" s="817"/>
      <c r="DT127" s="817"/>
      <c r="DU127" s="817"/>
      <c r="DV127" s="794" t="s">
        <v>484</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48109</v>
      </c>
      <c r="AB128" s="801"/>
      <c r="AC128" s="801"/>
      <c r="AD128" s="801"/>
      <c r="AE128" s="802"/>
      <c r="AF128" s="803">
        <v>52469</v>
      </c>
      <c r="AG128" s="801"/>
      <c r="AH128" s="801"/>
      <c r="AI128" s="801"/>
      <c r="AJ128" s="802"/>
      <c r="AK128" s="803">
        <v>47428</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484</v>
      </c>
      <c r="BG128" s="787"/>
      <c r="BH128" s="787"/>
      <c r="BI128" s="787"/>
      <c r="BJ128" s="787"/>
      <c r="BK128" s="787"/>
      <c r="BL128" s="810"/>
      <c r="BM128" s="786">
        <v>12.43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484</v>
      </c>
      <c r="DH128" s="791"/>
      <c r="DI128" s="791"/>
      <c r="DJ128" s="791"/>
      <c r="DK128" s="791"/>
      <c r="DL128" s="791" t="s">
        <v>497</v>
      </c>
      <c r="DM128" s="791"/>
      <c r="DN128" s="791"/>
      <c r="DO128" s="791"/>
      <c r="DP128" s="791"/>
      <c r="DQ128" s="791" t="s">
        <v>497</v>
      </c>
      <c r="DR128" s="791"/>
      <c r="DS128" s="791"/>
      <c r="DT128" s="791"/>
      <c r="DU128" s="791"/>
      <c r="DV128" s="792" t="s">
        <v>481</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20633219</v>
      </c>
      <c r="AB129" s="780"/>
      <c r="AC129" s="780"/>
      <c r="AD129" s="780"/>
      <c r="AE129" s="781"/>
      <c r="AF129" s="782">
        <v>21191553</v>
      </c>
      <c r="AG129" s="780"/>
      <c r="AH129" s="780"/>
      <c r="AI129" s="780"/>
      <c r="AJ129" s="781"/>
      <c r="AK129" s="782">
        <v>20723614</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481</v>
      </c>
      <c r="BG129" s="771"/>
      <c r="BH129" s="771"/>
      <c r="BI129" s="771"/>
      <c r="BJ129" s="771"/>
      <c r="BK129" s="771"/>
      <c r="BL129" s="772"/>
      <c r="BM129" s="770">
        <v>17.43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3814647</v>
      </c>
      <c r="AB130" s="780"/>
      <c r="AC130" s="780"/>
      <c r="AD130" s="780"/>
      <c r="AE130" s="781"/>
      <c r="AF130" s="782">
        <v>3810960</v>
      </c>
      <c r="AG130" s="780"/>
      <c r="AH130" s="780"/>
      <c r="AI130" s="780"/>
      <c r="AJ130" s="781"/>
      <c r="AK130" s="782">
        <v>3613490</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13.2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16818572</v>
      </c>
      <c r="AB131" s="764"/>
      <c r="AC131" s="764"/>
      <c r="AD131" s="764"/>
      <c r="AE131" s="765"/>
      <c r="AF131" s="766">
        <v>17380593</v>
      </c>
      <c r="AG131" s="764"/>
      <c r="AH131" s="764"/>
      <c r="AI131" s="764"/>
      <c r="AJ131" s="765"/>
      <c r="AK131" s="766">
        <v>17110124</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88.9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12.48963348</v>
      </c>
      <c r="AB132" s="745"/>
      <c r="AC132" s="745"/>
      <c r="AD132" s="745"/>
      <c r="AE132" s="746"/>
      <c r="AF132" s="747">
        <v>13.06066485</v>
      </c>
      <c r="AG132" s="745"/>
      <c r="AH132" s="745"/>
      <c r="AI132" s="745"/>
      <c r="AJ132" s="746"/>
      <c r="AK132" s="747">
        <v>14.22943516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12.7</v>
      </c>
      <c r="AB133" s="724"/>
      <c r="AC133" s="724"/>
      <c r="AD133" s="724"/>
      <c r="AE133" s="725"/>
      <c r="AF133" s="723">
        <v>12.9</v>
      </c>
      <c r="AG133" s="724"/>
      <c r="AH133" s="724"/>
      <c r="AI133" s="724"/>
      <c r="AJ133" s="725"/>
      <c r="AK133" s="723">
        <v>13.2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gNPF450HOLTfuG/+yhyMdfTP7GteMg/QQBkAYyjWHNm43+XqoRM0Y+LdmmtFTz8Oaophbmfd0UnAIRE1Oa3qg==" saltValue="HJSyxHAZ+1XzMA/4hCYC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NPbtl7qJ3SfpOpDXN0vxDyllkuAyBKzuWEpNBXIxtiOlzzSQ/mI/zRqI7xF+zaqcV3/4AL4cVzmSZsHTMEAQ==" saltValue="pPfpo0PcYnnJzBThpPvv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bcOucJ3S4APA+Vau19PvSpCwOTK3HFMccyH1bdGdqnoHF4FxbrM4Zma+eRMqeyodm0+le44wCK5jvTwr5o/A==" saltValue="77lJmx9oR1eJWkcEV4BP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5406057</v>
      </c>
      <c r="AP9" s="281">
        <v>69845</v>
      </c>
      <c r="AQ9" s="282">
        <v>73449</v>
      </c>
      <c r="AR9" s="283">
        <v>-4.9000000000000004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1144216</v>
      </c>
      <c r="AP10" s="284">
        <v>14783</v>
      </c>
      <c r="AQ10" s="285">
        <v>5917</v>
      </c>
      <c r="AR10" s="286">
        <v>149.80000000000001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620</v>
      </c>
      <c r="AP11" s="284">
        <v>8</v>
      </c>
      <c r="AQ11" s="285">
        <v>1123</v>
      </c>
      <c r="AR11" s="286">
        <v>-99.3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9</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157978</v>
      </c>
      <c r="AP13" s="284">
        <v>2041</v>
      </c>
      <c r="AQ13" s="285">
        <v>2374</v>
      </c>
      <c r="AR13" s="286">
        <v>-14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169997</v>
      </c>
      <c r="AP14" s="284">
        <v>2196</v>
      </c>
      <c r="AQ14" s="285">
        <v>1666</v>
      </c>
      <c r="AR14" s="286">
        <v>31.8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-384524</v>
      </c>
      <c r="AP15" s="284">
        <v>-4968</v>
      </c>
      <c r="AQ15" s="285">
        <v>-4765</v>
      </c>
      <c r="AR15" s="286">
        <v>4.3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6494344</v>
      </c>
      <c r="AP16" s="284">
        <v>83905</v>
      </c>
      <c r="AQ16" s="285">
        <v>79774</v>
      </c>
      <c r="AR16" s="286">
        <v>5.2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7.29</v>
      </c>
      <c r="AP21" s="298">
        <v>7.58</v>
      </c>
      <c r="AQ21" s="299">
        <v>-0.28999999999999998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94.4</v>
      </c>
      <c r="AP22" s="303">
        <v>98.4</v>
      </c>
      <c r="AQ22" s="304">
        <v>-4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4630289</v>
      </c>
      <c r="AP32" s="312">
        <v>59822</v>
      </c>
      <c r="AQ32" s="313">
        <v>42324</v>
      </c>
      <c r="AR32" s="314">
        <v>41.3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47</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1193318</v>
      </c>
      <c r="AP35" s="312">
        <v>15417</v>
      </c>
      <c r="AQ35" s="313">
        <v>12192</v>
      </c>
      <c r="AR35" s="314">
        <v>26.5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195790</v>
      </c>
      <c r="AP36" s="312">
        <v>2530</v>
      </c>
      <c r="AQ36" s="313">
        <v>2056</v>
      </c>
      <c r="AR36" s="314">
        <v>23.1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76130</v>
      </c>
      <c r="AP37" s="312">
        <v>984</v>
      </c>
      <c r="AQ37" s="313">
        <v>621</v>
      </c>
      <c r="AR37" s="314">
        <v>58.5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65</v>
      </c>
      <c r="AP38" s="315">
        <v>1</v>
      </c>
      <c r="AQ38" s="316">
        <v>1</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-47428</v>
      </c>
      <c r="AP39" s="312">
        <v>-613</v>
      </c>
      <c r="AQ39" s="313">
        <v>-5206</v>
      </c>
      <c r="AR39" s="314">
        <v>-88.2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-3613490</v>
      </c>
      <c r="AP40" s="312">
        <v>-46685</v>
      </c>
      <c r="AQ40" s="313">
        <v>-36761</v>
      </c>
      <c r="AR40" s="314">
        <v>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2434674</v>
      </c>
      <c r="AP41" s="312">
        <v>31455</v>
      </c>
      <c r="AQ41" s="313">
        <v>15273</v>
      </c>
      <c r="AR41" s="314">
        <v>106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4910954</v>
      </c>
      <c r="AN51" s="334">
        <v>61527</v>
      </c>
      <c r="AO51" s="335">
        <v>11.4</v>
      </c>
      <c r="AP51" s="336">
        <v>54684</v>
      </c>
      <c r="AQ51" s="337">
        <v>1.1000000000000001</v>
      </c>
      <c r="AR51" s="338">
        <v>10.3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3440848</v>
      </c>
      <c r="AN52" s="342">
        <v>43109</v>
      </c>
      <c r="AO52" s="343">
        <v>39.6</v>
      </c>
      <c r="AP52" s="344">
        <v>32829</v>
      </c>
      <c r="AQ52" s="345">
        <v>7.2</v>
      </c>
      <c r="AR52" s="346">
        <v>32.4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2655332</v>
      </c>
      <c r="AN53" s="334">
        <v>33497</v>
      </c>
      <c r="AO53" s="335">
        <v>-45.6</v>
      </c>
      <c r="AP53" s="336">
        <v>62383</v>
      </c>
      <c r="AQ53" s="337">
        <v>14.1</v>
      </c>
      <c r="AR53" s="338">
        <v>-59.7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1452261</v>
      </c>
      <c r="AN54" s="342">
        <v>18320</v>
      </c>
      <c r="AO54" s="343">
        <v>-57.5</v>
      </c>
      <c r="AP54" s="344">
        <v>35325</v>
      </c>
      <c r="AQ54" s="345">
        <v>7.6</v>
      </c>
      <c r="AR54" s="346">
        <v>-65.099999999999994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3559379</v>
      </c>
      <c r="AN55" s="334">
        <v>45217</v>
      </c>
      <c r="AO55" s="335">
        <v>35</v>
      </c>
      <c r="AP55" s="336">
        <v>63812</v>
      </c>
      <c r="AQ55" s="337">
        <v>2.2999999999999998</v>
      </c>
      <c r="AR55" s="338">
        <v>32.700000000000003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2517994</v>
      </c>
      <c r="AN56" s="342">
        <v>31988</v>
      </c>
      <c r="AO56" s="343">
        <v>74.599999999999994</v>
      </c>
      <c r="AP56" s="344">
        <v>33848</v>
      </c>
      <c r="AQ56" s="345">
        <v>-4.2</v>
      </c>
      <c r="AR56" s="346">
        <v>78.8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3845883</v>
      </c>
      <c r="AN57" s="334">
        <v>49236</v>
      </c>
      <c r="AO57" s="335">
        <v>8.9</v>
      </c>
      <c r="AP57" s="336">
        <v>54225</v>
      </c>
      <c r="AQ57" s="337">
        <v>-15</v>
      </c>
      <c r="AR57" s="338">
        <v>23.9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1886635</v>
      </c>
      <c r="AN58" s="342">
        <v>24153</v>
      </c>
      <c r="AO58" s="343">
        <v>-24.5</v>
      </c>
      <c r="AP58" s="344">
        <v>27337</v>
      </c>
      <c r="AQ58" s="345">
        <v>-19.2</v>
      </c>
      <c r="AR58" s="346">
        <v>-5.3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5164321</v>
      </c>
      <c r="AN59" s="334">
        <v>66722</v>
      </c>
      <c r="AO59" s="335">
        <v>35.5</v>
      </c>
      <c r="AP59" s="336">
        <v>54016</v>
      </c>
      <c r="AQ59" s="337">
        <v>-0.4</v>
      </c>
      <c r="AR59" s="338">
        <v>35.9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3370338</v>
      </c>
      <c r="AN60" s="342">
        <v>43544</v>
      </c>
      <c r="AO60" s="343">
        <v>80.3</v>
      </c>
      <c r="AP60" s="344">
        <v>28078</v>
      </c>
      <c r="AQ60" s="345">
        <v>2.7</v>
      </c>
      <c r="AR60" s="346">
        <v>77.599999999999994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4027174</v>
      </c>
      <c r="AN61" s="349">
        <v>51240</v>
      </c>
      <c r="AO61" s="350">
        <v>9</v>
      </c>
      <c r="AP61" s="351">
        <v>57824</v>
      </c>
      <c r="AQ61" s="352">
        <v>0.4</v>
      </c>
      <c r="AR61" s="338">
        <v>8.6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2533615</v>
      </c>
      <c r="AN62" s="342">
        <v>32223</v>
      </c>
      <c r="AO62" s="343">
        <v>22.5</v>
      </c>
      <c r="AP62" s="344">
        <v>31483</v>
      </c>
      <c r="AQ62" s="345">
        <v>-1.2</v>
      </c>
      <c r="AR62" s="346">
        <v>23.7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WiaxnyMGpgSlV9gP4humLel+hQUaCF6UI/azrcm8nnT6ZxQQuVrCcxiLo6IabVH3fVePjoYY9CyaBKVjKeh5A==" saltValue="jOuqTHEB6MfYLjUDThvZ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9ZvquNVz1IM5azX+biGyy6yoyOXz2t8bpZI/6jf0S/wHcoovUqBE0y2cp91//lXc7cERPFpZgk4m1ApXI0gX0Q==" saltValue="MdlupIbgEdWQTXKfRkda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12771Wq/5TySsyycObrS4yB36BySgtuhQ6OZbVH0bzNw+bSdTPIwd1/GP4KAUVlcMfGobqRZr3PZKPRxE9nzdg==" saltValue="hcTVSbOkMUceeTN9iDTx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13.46</v>
      </c>
      <c r="G47" s="12">
        <v>12.34</v>
      </c>
      <c r="H47" s="12">
        <v>12.37</v>
      </c>
      <c r="I47" s="12">
        <v>15.03</v>
      </c>
      <c r="J47" s="13">
        <v>17.23</v>
      </c>
    </row>
    <row r="48" spans="2:10" ht="57.75" customHeight="1" x14ac:dyDescent="0.15">
      <c r="B48" s="14"/>
      <c r="C48" s="1141" t="s">
        <v>4</v>
      </c>
      <c r="D48" s="1141"/>
      <c r="E48" s="1142"/>
      <c r="F48" s="15">
        <v>2.79</v>
      </c>
      <c r="G48" s="16">
        <v>5</v>
      </c>
      <c r="H48" s="16">
        <v>6.64</v>
      </c>
      <c r="I48" s="16">
        <v>9.34</v>
      </c>
      <c r="J48" s="17">
        <v>11.18</v>
      </c>
    </row>
    <row r="49" spans="2:10" ht="57.75" customHeight="1" thickBot="1" x14ac:dyDescent="0.2">
      <c r="B49" s="18"/>
      <c r="C49" s="1143" t="s">
        <v>5</v>
      </c>
      <c r="D49" s="1143"/>
      <c r="E49" s="1144"/>
      <c r="F49" s="19">
        <v>0.6</v>
      </c>
      <c r="G49" s="20">
        <v>0.89</v>
      </c>
      <c r="H49" s="20">
        <v>2.2200000000000002</v>
      </c>
      <c r="I49" s="20">
        <v>5.86</v>
      </c>
      <c r="J49" s="21">
        <v>3.5</v>
      </c>
    </row>
    <row r="50" spans="2:10" x14ac:dyDescent="0.15"/>
  </sheetData>
  <sheetProtection algorithmName="SHA-512" hashValue="bNMhkp2+m9eyXj5xUveyPKAsZJHjwRU1bi8rWUPBfIavAy8ZNpXOjCHPsCQXd6dbDZiaOB8x6/iySYUH6md3dw==" saltValue="jPsvy2HQDPhK8jTslCz3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武田　芳貴</cp:lastModifiedBy>
  <dcterms:created xsi:type="dcterms:W3CDTF">2024-03-14T02:10:54Z</dcterms:created>
  <dcterms:modified xsi:type="dcterms:W3CDTF">2024-03-26T23:23:49Z</dcterms:modified>
  <cp:category/>
</cp:coreProperties>
</file>