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110_企画財政部\10_企画財政課\20_財政チーム\100_財政状況・財政指標\020_財政状況資料集\2023年度（令和５年度）\01_3月報告分\04_確認事項\R070314_【確認依頼（318（火）17時〆）財政状況資料集（11燕市）\"/>
    </mc:Choice>
  </mc:AlternateContent>
  <bookViews>
    <workbookView xWindow="0" yWindow="0" windowWidth="28800" windowHeight="14115" firstSheet="8"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DV102" i="12"/>
  <c r="DQ102" i="12"/>
  <c r="DL102" i="12"/>
  <c r="DG102" i="12"/>
  <c r="DB102" i="12"/>
  <c r="CW102" i="12"/>
  <c r="CR102" i="12"/>
  <c r="AF88" i="12" l="1"/>
  <c r="AP88" i="12"/>
  <c r="AU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<sst xmlns="http://schemas.openxmlformats.org/spreadsheetml/2006/main" count="1064" uniqueCount="577">
  <si>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</si>
  <si>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</si>
  <si>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</si>
  <si>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</si>
  <si>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</si>
  <si>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</si>
  <si>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</si>
  <si>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</si>
  <si>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</si>
  <si>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</si>
  <si>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</si>
  <si>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</si>
  <si>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</si>
  <si>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</si>
  <si>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</si>
  <si>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</si>
  <si>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</si>
  <si>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</si>
  <si>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</si>
  <si>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</si>
  <si>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</si>
  <si>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</si>
  <si>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</si>
  <si>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</si>
  <si>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</si>
  <si>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</si>
  <si>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</si>
  <si>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</si>
  <si>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</si>
  <si>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</si>
  <si>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</si>
  <si>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</si>
  <si>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</si>
  <si>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</si>
  <si>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</si>
  <si>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</si>
  <si>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</si>
  <si>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</si>
  <si>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</si>
  <si>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</si>
  <si>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</si>
  <si>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</si>
  <si>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</si>
  <si>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</si>
  <si>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</si>
  <si>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</si>
  <si>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</si>
  <si>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</si>
  <si>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</si>
  <si>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</si>
  <si>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</si>
  <si>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</si>
  <si>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</si>
  <si>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</si>
  <si>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</si>
  <si>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</si>
  <si>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</si>
  <si>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</si>
  <si>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</si>
  <si>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</si>
  <si>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</si>
  <si>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</si>
  <si>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</si>
  <si>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</si>
  <si>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</si>
  <si>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</si>
  <si>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</si>
  <si>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</si>
  <si>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</si>
  <si>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</si>
  <si>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</si>
  <si>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</si>
  <si>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</si>
  <si>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</si>
  <si>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</si>
  <si>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</si>
  <si>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</si>
  <si>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</si>
  <si>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</si>
  <si>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</si>
  <si>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</si>
  <si>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</si>
  <si>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</si>
  <si>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</si>
  <si>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</si>
  <si>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</si>
  <si>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</si>
  <si>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</si>
  <si>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</si>
  <si>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</si>
  <si>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</si>
  <si>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</si>
  <si>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</si>
  <si>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</si>
  <si>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</si>
  <si>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</si>
  <si>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</si>
  <si>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</si>
  <si>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</si>
  <si>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</si>
  <si>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</si>
  <si>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</si>
  <si>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</si>
  <si>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</si>
  <si>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</si>
  <si>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</si>
  <si>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</si>
  <si>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</si>
  <si>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</si>
  <si>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</si>
  <si>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</si>
  <si>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</si>
  <si>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</si>
  <si>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</si>
  <si>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</si>
  <si>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</si>
  <si>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</si>
  <si>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</si>
  <si>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</si>
  <si>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</si>
  <si>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</si>
  <si>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</si>
  <si>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</si>
  <si>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</si>
  <si>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</si>
  <si>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</si>
  <si>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</si>
  <si>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</si>
  <si>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</si>
  <si>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</si>
  <si>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</si>
  <si>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</si>
  <si>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</si>
  <si>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</si>
  <si>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</si>
  <si>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</si>
  <si>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</si>
  <si>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</si>
  <si>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</si>
  <si>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</si>
  <si>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</si>
  <si>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</si>
  <si>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</si>
  <si>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</si>
  <si>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</si>
  <si>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</si>
  <si>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</si>
  <si>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</si>
  <si>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</si>
  <si>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</si>
  <si>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</si>
  <si>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</si>
  <si>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</si>
  <si>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</si>
  <si>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</si>
  <si>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</si>
  <si>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</si>
  <si>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</si>
  <si>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</si>
  <si>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</si>
  <si>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</si>
  <si>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</si>
  <si>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</si>
  <si>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</si>
  <si>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</si>
  <si>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</si>
  <si>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</si>
  <si>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</si>
  <si>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</si>
  <si>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</si>
  <si>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</si>
  <si>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</si>
  <si>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</si>
  <si>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</si>
  <si>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</si>
  <si>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</si>
  <si>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</si>
  <si>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</si>
  <si>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</si>
  <si>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</si>
  <si>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</si>
  <si>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</si>
  <si>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</si>
  <si>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</si>
  <si>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</si>
  <si>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</si>
  <si>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</si>
  <si>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</si>
  <si>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</si>
  <si>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</si>
  <si>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</si>
  <si>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</si>
  <si>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</si>
  <si>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</si>
  <si>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</si>
  <si>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</si>
  <si>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</si>
  <si>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</si>
  <si>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</si>
  <si>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</si>
  <si>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</si>
  <si>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</si>
  <si>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</si>
  <si>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</si>
  <si>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</si>
  <si>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</si>
  <si>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</si>
  <si>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</si>
  <si>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</si>
  <si>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</si>
  <si>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</si>
  <si>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</si>
  <si>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</si>
  <si>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</si>
  <si>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</si>
  <si>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</si>
  <si>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</si>
  <si>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</si>
  <si>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</si>
  <si>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</si>
  <si>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</si>
  <si>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</si>
  <si>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</si>
  <si>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</si>
  <si>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</si>
  <si>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</si>
  <si>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</si>
  <si>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</si>
  <si>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</si>
  <si>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</si>
  <si>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</si>
  <si>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</si>
  <si>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</si>
  <si>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</si>
  <si>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</si>
  <si>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</si>
  <si>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</si>
  <si>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</si>
  <si>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</si>
  <si>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</si>
  <si>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</si>
  <si>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</si>
  <si>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</si>
  <si>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</si>
  <si>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</si>
  <si>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</si>
  <si>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</si>
  <si>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</si>
  <si>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</si>
  <si>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</si>
  <si>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</si>
  <si>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</si>
  <si>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</si>
  <si>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</si>
  <si>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</si>
  <si>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</si>
  <si>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</si>
  <si>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</si>
  <si>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</si>
  <si>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</si>
  <si>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</si>
  <si>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</si>
  <si>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</si>
  <si>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</si>
  <si>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</si>
  <si>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</si>
  <si>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</si>
  <si>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</si>
  <si>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</si>
  <si>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</si>
  <si>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</si>
  <si>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</si>
  <si>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</si>
  <si>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</si>
  <si>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</si>
  <si>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</si>
  <si>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</si>
  <si>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</si>
  <si>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</si>
  <si>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</si>
  <si>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</si>
  <si>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</si>
  <si>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</si>
  <si>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</si>
  <si>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</si>
  <si>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</si>
  <si>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</si>
  <si>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</si>
  <si>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</si>
  <si>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</si>
  <si>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</si>
  <si>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</si>
  <si>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</si>
  <si>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</si>
  <si>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</si>
  <si>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</si>
  <si>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</si>
  <si>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</si>
  <si>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</si>
  <si>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</si>
  <si>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</si>
  <si>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</si>
  <si>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</si>
  <si>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</si>
  <si>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</si>
  <si>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</si>
  <si>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</si>
  <si>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</si>
  <si>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</si>
  <si>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</si>
  <si>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</si>
  <si>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</si>
  <si>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</si>
  <si>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</si>
  <si>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</si>
  <si>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</si>
  <si>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</si>
  <si>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</si>
  <si>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</si>
  <si>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</si>
  <si>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</si>
  <si>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</si>
  <si>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</si>
  <si>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</si>
  <si>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</si>
  <si>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</si>
  <si>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</si>
  <si>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</si>
  <si>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</si>
  <si>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</si>
  <si>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</si>
  <si>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</si>
  <si>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</si>
  <si>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</si>
  <si>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</si>
  <si>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</si>
  <si>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</si>
  <si>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</si>
  <si>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</si>
  <si>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</si>
  <si>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</si>
  <si>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</si>
  <si>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</si>
  <si>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</si>
  <si>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</si>
  <si>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</si>
  <si>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</si>
  <si>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</si>
  <si>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</si>
  <si>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</si>
  <si>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</si>
  <si>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</si>
  <si>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</si>
  <si>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</si>
  <si>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</si>
  <si>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</si>
  <si>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</si>
  <si>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</si>
  <si>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</si>
  <si>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</si>
  <si>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</si>
  <si>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</si>
  <si>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</si>
  <si>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</si>
  <si>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</si>
  <si>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</si>
  <si>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</si>
  <si>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</si>
  <si>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</si>
  <si>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</si>
  <si>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</si>
  <si>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</si>
  <si>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</si>
  <si>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</si>
  <si>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</si>
  <si>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</si>
  <si>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</si>
  <si>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</si>
  <si>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</si>
  <si>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</si>
  <si>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</si>
  <si>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</si>
  <si>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</si>
  <si>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</si>
  <si>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</si>
  <si>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</si>
  <si>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</si>
  <si>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</si>
  <si>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</si>
  <si>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</si>
  <si>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</si>
  <si>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</si>
  <si>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</si>
  <si>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</si>
  <si>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</si>
  <si>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</si>
  <si>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</si>
  <si>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</si>
  <si>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</si>
  <si>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</si>
  <si>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</si>
  <si>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</si>
  <si>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</si>
  <si>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</si>
  <si>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</si>
  <si>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</si>
  <si>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</si>
  <si>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</si>
  <si>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</si>
  <si>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</si>
  <si>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</si>
  <si>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</si>
  <si>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</si>
  <si>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</si>
  <si>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</si>
  <si>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</si>
  <si>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</si>
  <si>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</si>
  <si>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</si>
  <si>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</si>
  <si>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</si>
  <si>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</si>
  <si>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</si>
  <si>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</si>
  <si>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</si>
  <si>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</si>
  <si>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</si>
  <si>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</si>
  <si>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</si>
  <si>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</si>
  <si>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</si>
  <si>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</si>
  <si>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</si>
  <si>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</si>
  <si>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</si>
  <si>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</si>
  <si>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</si>
  <si>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</si>
  <si>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</si>
  <si>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</si>
  <si>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</si>
  <si>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</si>
  <si>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</si>
  <si>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</si>
  <si>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</si>
  <si>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</si>
  <si>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</si>
  <si>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</si>
  <si>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</si>
  <si>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</si>
  <si>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</si>
  <si>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</si>
  <si>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</si>
  <si>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</si>
  <si>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</si>
  <si>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</si>
  <si>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</si>
  <si>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</si>
  <si>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</si>
  <si>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</si>
  <si>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</si>
  <si>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</si>
  <si>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</si>
  <si>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</si>
  <si>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</si>
  <si>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</si>
  <si>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</si>
  <si>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</si>
  <si>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</si>
  <si>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</si>
  <si>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</si>
  <si>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</si>
  <si>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</si>
  <si>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</si>
  <si>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</si>
  <si>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</si>
  <si>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</si>
  <si>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</si>
  <si>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</si>
  <si>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</si>
  <si>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</si>
  <si>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</si>
  <si>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</si>
  <si>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</si>
  <si>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</si>
  <si>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</si>
  <si>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</si>
  <si>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</si>
  <si>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</si>
  <si>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</si>
  <si>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</si>
  <si>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</si>
  <si>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</si>
  <si>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</si>
  <si>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</si>
  <si>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</si>
  <si>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</si>
  <si>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</si>
  <si>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</si>
  <si>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</si>
  <si>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</si>
  <si>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</si>
  <si>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</si>
  <si>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</si>
  <si>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</si>
  <si>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</si>
  <si>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</si>
  <si>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</si>
  <si>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</si>
  <si>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</si>
  <si>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</si>
  <si>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</si>
  <si>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</si>
  <si>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</si>
  <si>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</si>
  <si>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</si>
  <si>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</si>
  <si>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</si>
  <si>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</si>
  <si>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</si>
  <si>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</si>
  <si>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</si>
  <si>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</si>
  <si>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</si>
  <si>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</si>
  <si>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</si>
  <si>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</si>
  <si>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</si>
  <si>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</si>
  <si>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0.82</t>
  </si>
  <si>
    <t>一般会計</t>
  </si>
  <si>
    <t>介護保険事業特別会計</t>
  </si>
  <si>
    <t>下水道事業会計</t>
  </si>
  <si>
    <t>国民健康保険特別会計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</si>
  <si>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</si>
  <si>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</si>
  <si>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</si>
  <si>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</si>
  <si>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</si>
  <si>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</si>
  <si>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</si>
  <si>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</si>
  <si>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</si>
  <si>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</si>
  <si>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燕・弥彦総合事務組合（一般会計）</t>
    <rPh sb="0" eb="1">
      <t>ツバメ</t>
    </rPh>
    <rPh sb="2" eb="4">
      <t>ヤヒコ</t>
    </rPh>
    <rPh sb="4" eb="6">
      <t>ソウゴウ</t>
    </rPh>
    <rPh sb="6" eb="8">
      <t>ジム</t>
    </rPh>
    <rPh sb="8" eb="10">
      <t>クミアイ</t>
    </rPh>
    <rPh sb="11" eb="13">
      <t>イッパン</t>
    </rPh>
    <rPh sb="13" eb="15">
      <t>カイケイ</t>
    </rPh>
    <phoneticPr fontId="32"/>
  </si>
  <si>
    <t>燕・弥彦総合事務組合（水道事業会計）</t>
    <rPh sb="11" eb="13">
      <t>スイドウ</t>
    </rPh>
    <rPh sb="13" eb="15">
      <t>ジギョウ</t>
    </rPh>
    <phoneticPr fontId="10"/>
  </si>
  <si>
    <t>新潟県三条・燕総合グラウンド施設組合（一般会計）</t>
  </si>
  <si>
    <t>西蒲原福祉事務組合（一般会計）</t>
  </si>
  <si>
    <t>西蒲原福祉事務組合（西蒲原地区休日夜間急患センター事業特別会計）</t>
  </si>
  <si>
    <t>新潟県市町村総合事務組合（一般会計）</t>
  </si>
  <si>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</si>
  <si>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</si>
  <si>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</si>
  <si>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新潟県市町村総合事務組合（非常勤職員公務災害補償等事業特別会計）</t>
  </si>
  <si>
    <t>新潟県市町村総合事務組合（交通災害共済事業特別会計）</t>
  </si>
  <si>
    <t>新潟県後期高齢者医療広域連合（一般会計）</t>
  </si>
  <si>
    <t>新潟県後期高齢者医療広域連合（後期高齢者医療特別会計）</t>
  </si>
  <si>
    <t>-</t>
    <phoneticPr fontId="2"/>
  </si>
  <si>
    <t>-</t>
    <phoneticPr fontId="2"/>
  </si>
  <si>
    <t>-</t>
    <phoneticPr fontId="2"/>
  </si>
  <si>
    <t>-</t>
    <phoneticPr fontId="2"/>
  </si>
  <si>
    <t>-</t>
    <phoneticPr fontId="10"/>
  </si>
  <si>
    <t>三条・燕・西蒲・南蒲広域養護老人ホーム施設組合（一般会計）</t>
    <phoneticPr fontId="2"/>
  </si>
  <si>
    <t>燕西蒲勤労者福祉サービスセンター</t>
  </si>
  <si>
    <t>吉田環境衛生公社</t>
  </si>
  <si>
    <t>県央土地開発公社</t>
  </si>
  <si>
    <t>燕三条地場産業振興センター</t>
  </si>
  <si>
    <t>-</t>
    <phoneticPr fontId="2"/>
  </si>
  <si>
    <t>-</t>
    <phoneticPr fontId="2"/>
  </si>
  <si>
    <t>-</t>
    <phoneticPr fontId="2"/>
  </si>
  <si>
    <t>-</t>
    <phoneticPr fontId="2"/>
  </si>
  <si>
    <t>ふるさと燕応援基金</t>
    <rPh sb="4" eb="5">
      <t>ツバメ</t>
    </rPh>
    <rPh sb="5" eb="7">
      <t>オウエン</t>
    </rPh>
    <rPh sb="7" eb="9">
      <t>キキン</t>
    </rPh>
    <phoneticPr fontId="5"/>
  </si>
  <si>
    <t>ガス事業譲渡精算金活用基金</t>
    <rPh sb="2" eb="4">
      <t>ジギョウ</t>
    </rPh>
    <rPh sb="4" eb="6">
      <t>ジョウト</t>
    </rPh>
    <rPh sb="6" eb="8">
      <t>セイサン</t>
    </rPh>
    <rPh sb="8" eb="9">
      <t>キン</t>
    </rPh>
    <rPh sb="9" eb="11">
      <t>カツヨウ</t>
    </rPh>
    <rPh sb="11" eb="13">
      <t>キキン</t>
    </rPh>
    <phoneticPr fontId="5"/>
  </si>
  <si>
    <t>仲治特別奨学基金</t>
    <rPh sb="0" eb="2">
      <t>ナカジ</t>
    </rPh>
    <rPh sb="2" eb="4">
      <t>トクベツ</t>
    </rPh>
    <rPh sb="4" eb="6">
      <t>ショウガク</t>
    </rPh>
    <rPh sb="6" eb="8">
      <t>キキン</t>
    </rPh>
    <phoneticPr fontId="5"/>
  </si>
  <si>
    <t>子ども夢基金</t>
    <rPh sb="0" eb="1">
      <t>コ</t>
    </rPh>
    <rPh sb="3" eb="4">
      <t>ユメ</t>
    </rPh>
    <rPh sb="4" eb="6">
      <t>キキン</t>
    </rPh>
    <phoneticPr fontId="5"/>
  </si>
  <si>
    <t>社会福祉事業基金</t>
    <rPh sb="0" eb="2">
      <t>シャカイ</t>
    </rPh>
    <rPh sb="2" eb="4">
      <t>フクシ</t>
    </rPh>
    <rPh sb="4" eb="6">
      <t>ジギョウ</t>
    </rPh>
    <rPh sb="6" eb="8">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</si>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</sst>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EB50-4DDF-85D6-93E140144C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33497</c:v>
                </c:pt>
                <c:pt idx="1">
                  <c:v>45217</c:v>
                </c:pt>
                <c:pt idx="2">
                  <c:v>49236</c:v>
                </c:pt>
                <c:pt idx="3">
                  <c:v>66722</c:v>
                </c:pt>
                <c:pt idx="4">
                  <c:v>52359</c:v>
                </c:pt>
              </c:numCache>
            </c:numRef>
          </c:val>
          <c:smooth val="0"/>
          <c:extLst>
            <c:ext xmlns:c16="http://schemas.microsoft.com/office/drawing/2014/chart" uri="{C3380CC4-5D6E-409C-BE32-E72D297353CC}">
              <c16:uniqueId val="{00000001-EB50-4DDF-85D6-93E140144C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c:v>
                </c:pt>
                <c:pt idx="1">
                  <c:v>6.64</c:v>
                </c:pt>
                <c:pt idx="2">
                  <c:v>9.34</c:v>
                </c:pt>
                <c:pt idx="3">
                  <c:v>11.18</c:v>
                </c:pt>
                <c:pt idx="4">
                  <c:v>11.67</c:v>
                </c:pt>
              </c:numCache>
            </c:numRef>
          </c:val>
          <c:extLst>
            <c:ext xmlns:c16="http://schemas.microsoft.com/office/drawing/2014/chart" uri="{C3380CC4-5D6E-409C-BE32-E72D297353CC}">
              <c16:uniqueId val="{00000000-3B6F-4094-96F1-A2B23697A8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12.34</c:v>
                </c:pt>
                <c:pt idx="1">
                  <c:v>12.37</c:v>
                </c:pt>
                <c:pt idx="2">
                  <c:v>15.03</c:v>
                </c:pt>
                <c:pt idx="3">
                  <c:v>17.23</c:v>
                </c:pt>
                <c:pt idx="4">
                  <c:v>15.36</c:v>
                </c:pt>
              </c:numCache>
            </c:numRef>
          </c:val>
          <c:extLst>
            <c:ext xmlns:c16="http://schemas.microsoft.com/office/drawing/2014/chart" uri="{C3380CC4-5D6E-409C-BE32-E72D297353CC}">
              <c16:uniqueId val="{00000001-3B6F-4094-96F1-A2B23697A8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0.89</c:v>
                </c:pt>
                <c:pt idx="1">
                  <c:v>2.2200000000000002</c:v>
                </c:pt>
                <c:pt idx="2">
                  <c:v>5.86</c:v>
                </c:pt>
                <c:pt idx="3">
                  <c:v>3.5</c:v>
                </c:pt>
                <c:pt idx="4">
                  <c:v>-0.82</c:v>
                </c:pt>
              </c:numCache>
            </c:numRef>
          </c:val>
          <c:smooth val="0"/>
          <c:extLst>
            <c:ext xmlns:c16="http://schemas.microsoft.com/office/drawing/2014/chart" uri="{C3380CC4-5D6E-409C-BE32-E72D297353CC}">
              <c16:uniqueId val="{00000002-3B6F-4094-96F1-A2B23697A8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56-47DE-BC0F-67E74662AD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56-47DE-BC0F-67E74662AD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56-47DE-BC0F-67E74662AD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56-47DE-BC0F-67E74662ADC4}"/>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E56-47DE-BC0F-67E74662ADC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0.11</c:v>
                </c:pt>
                <c:pt idx="4">
                  <c:v>#N/A</c:v>
                </c:pt>
                <c:pt idx="5">
                  <c:v>0.11</c:v>
                </c:pt>
                <c:pt idx="6">
                  <c:v>#N/A</c:v>
                </c:pt>
                <c:pt idx="7">
                  <c:v>0.13</c:v>
                </c:pt>
                <c:pt idx="8">
                  <c:v>#N/A</c:v>
                </c:pt>
                <c:pt idx="9">
                  <c:v>0.14000000000000001</c:v>
                </c:pt>
              </c:numCache>
            </c:numRef>
          </c:val>
          <c:extLst>
            <c:ext xmlns:c16="http://schemas.microsoft.com/office/drawing/2014/chart" uri="{C3380CC4-5D6E-409C-BE32-E72D297353CC}">
              <c16:uniqueId val="{00000005-3E56-47DE-BC0F-67E74662ADC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0.97</c:v>
                </c:pt>
                <c:pt idx="4">
                  <c:v>#N/A</c:v>
                </c:pt>
                <c:pt idx="5">
                  <c:v>0.8</c:v>
                </c:pt>
                <c:pt idx="6">
                  <c:v>#N/A</c:v>
                </c:pt>
                <c:pt idx="7">
                  <c:v>0.35</c:v>
                </c:pt>
                <c:pt idx="8">
                  <c:v>#N/A</c:v>
                </c:pt>
                <c:pt idx="9">
                  <c:v>0.45</c:v>
                </c:pt>
              </c:numCache>
            </c:numRef>
          </c:val>
          <c:extLst>
            <c:ext xmlns:c16="http://schemas.microsoft.com/office/drawing/2014/chart" uri="{C3380CC4-5D6E-409C-BE32-E72D297353CC}">
              <c16:uniqueId val="{00000006-3E56-47DE-BC0F-67E74662ADC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0.65</c:v>
                </c:pt>
                <c:pt idx="4">
                  <c:v>#N/A</c:v>
                </c:pt>
                <c:pt idx="5">
                  <c:v>0.67</c:v>
                </c:pt>
                <c:pt idx="6">
                  <c:v>#N/A</c:v>
                </c:pt>
                <c:pt idx="7">
                  <c:v>0.71</c:v>
                </c:pt>
                <c:pt idx="8">
                  <c:v>#N/A</c:v>
                </c:pt>
                <c:pt idx="9">
                  <c:v>0.87</c:v>
                </c:pt>
              </c:numCache>
            </c:numRef>
          </c:val>
          <c:extLst>
            <c:ext xmlns:c16="http://schemas.microsoft.com/office/drawing/2014/chart" uri="{C3380CC4-5D6E-409C-BE32-E72D297353CC}">
              <c16:uniqueId val="{00000007-3E56-47DE-BC0F-67E74662ADC4}"/>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0.84</c:v>
                </c:pt>
                <c:pt idx="2">
                  <c:v>#N/A</c:v>
                </c:pt>
                <c:pt idx="3">
                  <c:v>0.65</c:v>
                </c:pt>
                <c:pt idx="4">
                  <c:v>#N/A</c:v>
                </c:pt>
                <c:pt idx="5">
                  <c:v>1</c:v>
                </c:pt>
                <c:pt idx="6">
                  <c:v>#N/A</c:v>
                </c:pt>
                <c:pt idx="7">
                  <c:v>2.59</c:v>
                </c:pt>
                <c:pt idx="8">
                  <c:v>#N/A</c:v>
                </c:pt>
                <c:pt idx="9">
                  <c:v>2.38</c:v>
                </c:pt>
              </c:numCache>
            </c:numRef>
          </c:val>
          <c:extLst>
            <c:ext xmlns:c16="http://schemas.microsoft.com/office/drawing/2014/chart" uri="{C3380CC4-5D6E-409C-BE32-E72D297353CC}">
              <c16:uniqueId val="{00000008-3E56-47DE-BC0F-67E74662AD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c:v>
                </c:pt>
                <c:pt idx="2">
                  <c:v>#N/A</c:v>
                </c:pt>
                <c:pt idx="3">
                  <c:v>6.63</c:v>
                </c:pt>
                <c:pt idx="4">
                  <c:v>#N/A</c:v>
                </c:pt>
                <c:pt idx="5">
                  <c:v>9.34</c:v>
                </c:pt>
                <c:pt idx="6">
                  <c:v>#N/A</c:v>
                </c:pt>
                <c:pt idx="7">
                  <c:v>11.18</c:v>
                </c:pt>
                <c:pt idx="8">
                  <c:v>#N/A</c:v>
                </c:pt>
                <c:pt idx="9">
                  <c:v>11.66</c:v>
                </c:pt>
              </c:numCache>
            </c:numRef>
          </c:val>
          <c:extLst>
            <c:ext xmlns:c16="http://schemas.microsoft.com/office/drawing/2014/chart" uri="{C3380CC4-5D6E-409C-BE32-E72D297353CC}">
              <c16:uniqueId val="{00000009-3E56-47DE-BC0F-67E74662AD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3812</c:v>
                </c:pt>
                <c:pt idx="5">
                  <c:v>3862</c:v>
                </c:pt>
                <c:pt idx="8">
                  <c:v>3863</c:v>
                </c:pt>
                <c:pt idx="11">
                  <c:v>3661</c:v>
                </c:pt>
                <c:pt idx="14">
                  <c:v>3619</c:v>
                </c:pt>
              </c:numCache>
            </c:numRef>
          </c:val>
          <c:extLst>
            <c:ext xmlns:c16="http://schemas.microsoft.com/office/drawing/2014/chart" uri="{C3380CC4-5D6E-409C-BE32-E72D297353CC}">
              <c16:uniqueId val="{00000000-D8CF-4EE3-9BC7-D2C96F6E6B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CF-4EE3-9BC7-D2C96F6E6B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83</c:v>
                </c:pt>
                <c:pt idx="3">
                  <c:v>60</c:v>
                </c:pt>
                <c:pt idx="6">
                  <c:v>77</c:v>
                </c:pt>
                <c:pt idx="9">
                  <c:v>76</c:v>
                </c:pt>
                <c:pt idx="12">
                  <c:v>71</c:v>
                </c:pt>
              </c:numCache>
            </c:numRef>
          </c:val>
          <c:extLst>
            <c:ext xmlns:c16="http://schemas.microsoft.com/office/drawing/2014/chart" uri="{C3380CC4-5D6E-409C-BE32-E72D297353CC}">
              <c16:uniqueId val="{00000002-D8CF-4EE3-9BC7-D2C96F6E6B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266</c:v>
                </c:pt>
                <c:pt idx="3">
                  <c:v>284</c:v>
                </c:pt>
                <c:pt idx="6">
                  <c:v>299</c:v>
                </c:pt>
                <c:pt idx="9">
                  <c:v>196</c:v>
                </c:pt>
                <c:pt idx="12">
                  <c:v>196</c:v>
                </c:pt>
              </c:numCache>
            </c:numRef>
          </c:val>
          <c:extLst>
            <c:ext xmlns:c16="http://schemas.microsoft.com/office/drawing/2014/chart" uri="{C3380CC4-5D6E-409C-BE32-E72D297353CC}">
              <c16:uniqueId val="{00000003-D8CF-4EE3-9BC7-D2C96F6E6B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1256</c:v>
                </c:pt>
                <c:pt idx="3">
                  <c:v>1210</c:v>
                </c:pt>
                <c:pt idx="6">
                  <c:v>1220</c:v>
                </c:pt>
                <c:pt idx="9">
                  <c:v>1193</c:v>
                </c:pt>
                <c:pt idx="12">
                  <c:v>1109</c:v>
                </c:pt>
              </c:numCache>
            </c:numRef>
          </c:val>
          <c:extLst>
            <c:ext xmlns:c16="http://schemas.microsoft.com/office/drawing/2014/chart" uri="{C3380CC4-5D6E-409C-BE32-E72D297353CC}">
              <c16:uniqueId val="{00000004-D8CF-4EE3-9BC7-D2C96F6E6B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CF-4EE3-9BC7-D2C96F6E6B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CF-4EE3-9BC7-D2C96F6E6B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4352</c:v>
                </c:pt>
                <c:pt idx="3">
                  <c:v>4410</c:v>
                </c:pt>
                <c:pt idx="6">
                  <c:v>4538</c:v>
                </c:pt>
                <c:pt idx="9">
                  <c:v>4630</c:v>
                </c:pt>
                <c:pt idx="12">
                  <c:v>4485</c:v>
                </c:pt>
              </c:numCache>
            </c:numRef>
          </c:val>
          <c:extLst>
            <c:ext xmlns:c16="http://schemas.microsoft.com/office/drawing/2014/chart" uri="{C3380CC4-5D6E-409C-BE32-E72D297353CC}">
              <c16:uniqueId val="{00000007-D8CF-4EE3-9BC7-D2C96F6E6B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2145</c:v>
                </c:pt>
                <c:pt idx="2">
                  <c:v>#N/A</c:v>
                </c:pt>
                <c:pt idx="3">
                  <c:v>#N/A</c:v>
                </c:pt>
                <c:pt idx="4">
                  <c:v>2102</c:v>
                </c:pt>
                <c:pt idx="5">
                  <c:v>#N/A</c:v>
                </c:pt>
                <c:pt idx="6">
                  <c:v>#N/A</c:v>
                </c:pt>
                <c:pt idx="7">
                  <c:v>2271</c:v>
                </c:pt>
                <c:pt idx="8">
                  <c:v>#N/A</c:v>
                </c:pt>
                <c:pt idx="9">
                  <c:v>#N/A</c:v>
                </c:pt>
                <c:pt idx="10">
                  <c:v>2434</c:v>
                </c:pt>
                <c:pt idx="11">
                  <c:v>#N/A</c:v>
                </c:pt>
                <c:pt idx="12">
                  <c:v>#N/A</c:v>
                </c:pt>
                <c:pt idx="13">
                  <c:v>2242</c:v>
                </c:pt>
                <c:pt idx="14">
                  <c:v>#N/A</c:v>
                </c:pt>
              </c:numCache>
            </c:numRef>
          </c:val>
          <c:smooth val="0"/>
          <c:extLst>
            <c:ext xmlns:c16="http://schemas.microsoft.com/office/drawing/2014/chart" uri="{C3380CC4-5D6E-409C-BE32-E72D297353CC}">
              <c16:uniqueId val="{00000008-D8CF-4EE3-9BC7-D2C96F6E6B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44110</c:v>
                </c:pt>
                <c:pt idx="5">
                  <c:v>42155</c:v>
                </c:pt>
                <c:pt idx="8">
                  <c:v>40999</c:v>
                </c:pt>
                <c:pt idx="11">
                  <c:v>39376</c:v>
                </c:pt>
                <c:pt idx="14">
                  <c:v>36143</c:v>
                </c:pt>
              </c:numCache>
            </c:numRef>
          </c:val>
          <c:extLst>
            <c:ext xmlns:c16="http://schemas.microsoft.com/office/drawing/2014/chart" uri="{C3380CC4-5D6E-409C-BE32-E72D297353CC}">
              <c16:uniqueId val="{00000000-8B5A-480E-86FE-8E503826E5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91</c:v>
                </c:pt>
                <c:pt idx="5">
                  <c:v>49</c:v>
                </c:pt>
                <c:pt idx="8">
                  <c:v>41</c:v>
                </c:pt>
                <c:pt idx="11">
                  <c:v>18</c:v>
                </c:pt>
                <c:pt idx="14">
                  <c:v>12</c:v>
                </c:pt>
              </c:numCache>
            </c:numRef>
          </c:val>
          <c:extLst>
            <c:ext xmlns:c16="http://schemas.microsoft.com/office/drawing/2014/chart" uri="{C3380CC4-5D6E-409C-BE32-E72D297353CC}">
              <c16:uniqueId val="{00000001-8B5A-480E-86FE-8E503826E5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7216</c:v>
                </c:pt>
                <c:pt idx="5">
                  <c:v>8681</c:v>
                </c:pt>
                <c:pt idx="8">
                  <c:v>9827</c:v>
                </c:pt>
                <c:pt idx="11">
                  <c:v>10588</c:v>
                </c:pt>
                <c:pt idx="14">
                  <c:v>10613</c:v>
                </c:pt>
              </c:numCache>
            </c:numRef>
          </c:val>
          <c:extLst>
            <c:ext xmlns:c16="http://schemas.microsoft.com/office/drawing/2014/chart" uri="{C3380CC4-5D6E-409C-BE32-E72D297353CC}">
              <c16:uniqueId val="{00000002-8B5A-480E-86FE-8E503826E5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5A-480E-86FE-8E503826E5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5A-480E-86FE-8E503826E5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5A-480E-86FE-8E503826E5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5167</c:v>
                </c:pt>
                <c:pt idx="3">
                  <c:v>5016</c:v>
                </c:pt>
                <c:pt idx="6">
                  <c:v>4966</c:v>
                </c:pt>
                <c:pt idx="9">
                  <c:v>4762</c:v>
                </c:pt>
                <c:pt idx="12">
                  <c:v>4461</c:v>
                </c:pt>
              </c:numCache>
            </c:numRef>
          </c:val>
          <c:extLst>
            <c:ext xmlns:c16="http://schemas.microsoft.com/office/drawing/2014/chart" uri="{C3380CC4-5D6E-409C-BE32-E72D297353CC}">
              <c16:uniqueId val="{00000006-8B5A-480E-86FE-8E503826E5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1103</c:v>
                </c:pt>
                <c:pt idx="3">
                  <c:v>934</c:v>
                </c:pt>
                <c:pt idx="6">
                  <c:v>723</c:v>
                </c:pt>
                <c:pt idx="9">
                  <c:v>584</c:v>
                </c:pt>
                <c:pt idx="12">
                  <c:v>914</c:v>
                </c:pt>
              </c:numCache>
            </c:numRef>
          </c:val>
          <c:extLst>
            <c:ext xmlns:c16="http://schemas.microsoft.com/office/drawing/2014/chart" uri="{C3380CC4-5D6E-409C-BE32-E72D297353CC}">
              <c16:uniqueId val="{00000007-8B5A-480E-86FE-8E503826E5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16525</c:v>
                </c:pt>
                <c:pt idx="3">
                  <c:v>16133</c:v>
                </c:pt>
                <c:pt idx="6">
                  <c:v>16060</c:v>
                </c:pt>
                <c:pt idx="9">
                  <c:v>15870</c:v>
                </c:pt>
                <c:pt idx="12">
                  <c:v>15035</c:v>
                </c:pt>
              </c:numCache>
            </c:numRef>
          </c:val>
          <c:extLst>
            <c:ext xmlns:c16="http://schemas.microsoft.com/office/drawing/2014/chart" uri="{C3380CC4-5D6E-409C-BE32-E72D297353CC}">
              <c16:uniqueId val="{00000008-8B5A-480E-86FE-8E503826E5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663</c:v>
                </c:pt>
                <c:pt idx="3">
                  <c:v>609</c:v>
                </c:pt>
                <c:pt idx="6">
                  <c:v>538</c:v>
                </c:pt>
                <c:pt idx="9">
                  <c:v>467</c:v>
                </c:pt>
                <c:pt idx="12">
                  <c:v>397</c:v>
                </c:pt>
              </c:numCache>
            </c:numRef>
          </c:val>
          <c:extLst>
            <c:ext xmlns:c16="http://schemas.microsoft.com/office/drawing/2014/chart" uri="{C3380CC4-5D6E-409C-BE32-E72D297353CC}">
              <c16:uniqueId val="{00000009-8B5A-480E-86FE-8E503826E5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48186</c:v>
                </c:pt>
                <c:pt idx="3">
                  <c:v>46569</c:v>
                </c:pt>
                <c:pt idx="6">
                  <c:v>44975</c:v>
                </c:pt>
                <c:pt idx="9">
                  <c:v>43525</c:v>
                </c:pt>
                <c:pt idx="12">
                  <c:v>41168</c:v>
                </c:pt>
              </c:numCache>
            </c:numRef>
          </c:val>
          <c:extLst>
            <c:ext xmlns:c16="http://schemas.microsoft.com/office/drawing/2014/chart" uri="{C3380CC4-5D6E-409C-BE32-E72D297353CC}">
              <c16:uniqueId val="{0000000A-8B5A-480E-86FE-8E503826E5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20229</c:v>
                </c:pt>
                <c:pt idx="2">
                  <c:v>#N/A</c:v>
                </c:pt>
                <c:pt idx="3">
                  <c:v>#N/A</c:v>
                </c:pt>
                <c:pt idx="4">
                  <c:v>18376</c:v>
                </c:pt>
                <c:pt idx="5">
                  <c:v>#N/A</c:v>
                </c:pt>
                <c:pt idx="6">
                  <c:v>#N/A</c:v>
                </c:pt>
                <c:pt idx="7">
                  <c:v>16394</c:v>
                </c:pt>
                <c:pt idx="8">
                  <c:v>#N/A</c:v>
                </c:pt>
                <c:pt idx="9">
                  <c:v>#N/A</c:v>
                </c:pt>
                <c:pt idx="10">
                  <c:v>15225</c:v>
                </c:pt>
                <c:pt idx="11">
                  <c:v>#N/A</c:v>
                </c:pt>
                <c:pt idx="12">
                  <c:v>#N/A</c:v>
                </c:pt>
                <c:pt idx="13">
                  <c:v>15206</c:v>
                </c:pt>
                <c:pt idx="14">
                  <c:v>#N/A</c:v>
                </c:pt>
              </c:numCache>
            </c:numRef>
          </c:val>
          <c:smooth val="0"/>
          <c:extLst>
            <c:ext xmlns:c16="http://schemas.microsoft.com/office/drawing/2014/chart" uri="{C3380CC4-5D6E-409C-BE32-E72D297353CC}">
              <c16:uniqueId val="{0000000B-8B5A-480E-86FE-8E503826E5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3184</c:v>
                </c:pt>
                <c:pt idx="1">
                  <c:v>3571</c:v>
                </c:pt>
                <c:pt idx="2">
                  <c:v>3247</c:v>
                </c:pt>
              </c:numCache>
            </c:numRef>
          </c:val>
          <c:extLst>
            <c:ext xmlns:c16="http://schemas.microsoft.com/office/drawing/2014/chart" uri="{C3380CC4-5D6E-409C-BE32-E72D297353CC}">
              <c16:uniqueId val="{00000000-50EE-47FB-99C4-B5A7C98E49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815</c:v>
                </c:pt>
                <c:pt idx="1">
                  <c:v>918</c:v>
                </c:pt>
                <c:pt idx="2">
                  <c:v>1209</c:v>
                </c:pt>
              </c:numCache>
            </c:numRef>
          </c:val>
          <c:extLst>
            <c:ext xmlns:c16="http://schemas.microsoft.com/office/drawing/2014/chart" uri="{C3380CC4-5D6E-409C-BE32-E72D297353CC}">
              <c16:uniqueId val="{00000001-50EE-47FB-99C4-B5A7C98E49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3935</c:v>
                </c:pt>
                <c:pt idx="1">
                  <c:v>4201</c:v>
                </c:pt>
                <c:pt idx="2">
                  <c:v>4290</c:v>
                </c:pt>
              </c:numCache>
            </c:numRef>
          </c:val>
          <c:extLst>
            <c:ext xmlns:c16="http://schemas.microsoft.com/office/drawing/2014/chart" uri="{C3380CC4-5D6E-409C-BE32-E72D297353CC}">
              <c16:uniqueId val="{00000002-50EE-47FB-99C4-B5A7C98E49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76,712
75,990
110.94
46,809,100
43,912,143
2,466,102
21,138,555
41,167,669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箇年平均）は、全国及び県内比較では高い水準であるが、類似団体比較ではやや低い水準となっている。経年比較では概ね横ばいでの推移となっている。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経常収支比率は、比率の分母項目である市税などの経常一般財源等が増となった一方で、分子項目である扶助費等の経費の増により、低下要因が増加要因を上回ったため、前年度比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類似団体内平均値と比べても高い水準にあり、引き続き、行政改革推進プランに基づき経常経費の縮減等に努める。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41910</xdr:rowOff>
    </xdr:to>
    <xdr:cxnSp macro="">
      <xdr:nvCxnSpPr>
        <xdr:cNvPr id="130" name="直線コネクタ 129"/>
        <xdr:cNvCxnSpPr/>
      </xdr:nvCxnSpPr>
      <xdr:spPr>
        <a:xfrm>
          <a:off x="4114800" y="108239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63</xdr:row>
      <xdr:rowOff>22606</xdr:rowOff>
    </xdr:to>
    <xdr:cxnSp macro="">
      <xdr:nvCxnSpPr>
        <xdr:cNvPr id="133" name="直線コネクタ 132"/>
        <xdr:cNvCxnSpPr/>
      </xdr:nvCxnSpPr>
      <xdr:spPr>
        <a:xfrm>
          <a:off x="3225800" y="1057300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63</xdr:row>
      <xdr:rowOff>41910</xdr:rowOff>
    </xdr:to>
    <xdr:cxnSp macro="">
      <xdr:nvCxnSpPr>
        <xdr:cNvPr id="136" name="直線コネクタ 135"/>
        <xdr:cNvCxnSpPr/>
      </xdr:nvCxnSpPr>
      <xdr:spPr>
        <a:xfrm flipV="1">
          <a:off x="2336800" y="1057300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41910</xdr:rowOff>
    </xdr:to>
    <xdr:cxnSp macro="">
      <xdr:nvCxnSpPr>
        <xdr:cNvPr id="139" name="直線コネクタ 138"/>
        <xdr:cNvCxnSpPr/>
      </xdr:nvCxnSpPr>
      <xdr:spPr>
        <a:xfrm>
          <a:off x="1447800" y="1074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0"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3" name="楕円 152"/>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150131</xdr:rowOff>
    </xdr:from>
    <xdr:ext cx="762000" cy="259045"/>
    <xdr:sp macro="" textlink="">
      <xdr:nvSpPr>
        <xdr:cNvPr id="154" name="テキスト ボックス 153"/>
        <xdr:cNvSpPr txBox="1"/>
      </xdr:nvSpPr>
      <xdr:spPr>
        <a:xfrm>
          <a:off x="2844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6" name="テキスト ボックス 155"/>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8" name="テキスト ボックス 157"/>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物件費は新型コロナウイルスワクチン接種事業等により減となった一方、人件費が人勧に準拠した給与改定や職員数の増などにより増加したため、人件費・物件費等の決算額は増となっている。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乖離が大きいのはふるさと燕応援寄附金に対する返礼品代等によるものである。今後とも、定員管理計画に基づく職員数の適正化に努めるとともに、行政改革推進プランに基づく行財政改革に取り組み、歳出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13080</xdr:rowOff>
    </xdr:from>
    <xdr:to>
      <xdr:col>23</xdr:col>
      <xdr:colOff>133350</xdr:colOff>
      <xdr:row>84</xdr:row>
      <xdr:rowOff>23174</xdr:rowOff>
    </xdr:to>
    <xdr:cxnSp macro="">
      <xdr:nvCxnSpPr>
        <xdr:cNvPr id="193" name="直線コネクタ 192"/>
        <xdr:cNvCxnSpPr/>
      </xdr:nvCxnSpPr>
      <xdr:spPr>
        <a:xfrm>
          <a:off x="4114800" y="14414880"/>
          <a:ext cx="8382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55507</xdr:rowOff>
    </xdr:from>
    <xdr:to>
      <xdr:col>19</xdr:col>
      <xdr:colOff>133350</xdr:colOff>
      <xdr:row>84</xdr:row>
      <xdr:rowOff>13080</xdr:rowOff>
    </xdr:to>
    <xdr:cxnSp macro="">
      <xdr:nvCxnSpPr>
        <xdr:cNvPr id="196" name="直線コネクタ 195"/>
        <xdr:cNvCxnSpPr/>
      </xdr:nvCxnSpPr>
      <xdr:spPr>
        <a:xfrm>
          <a:off x="3225800" y="14285857"/>
          <a:ext cx="889000" cy="1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43442</xdr:rowOff>
    </xdr:from>
    <xdr:to>
      <xdr:col>15</xdr:col>
      <xdr:colOff>82550</xdr:colOff>
      <xdr:row>83</xdr:row>
      <xdr:rowOff>55507</xdr:rowOff>
    </xdr:to>
    <xdr:cxnSp macro="">
      <xdr:nvCxnSpPr>
        <xdr:cNvPr id="199" name="直線コネクタ 198"/>
        <xdr:cNvCxnSpPr/>
      </xdr:nvCxnSpPr>
      <xdr:spPr>
        <a:xfrm>
          <a:off x="2336800" y="1427379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16945</xdr:rowOff>
    </xdr:from>
    <xdr:to>
      <xdr:col>11</xdr:col>
      <xdr:colOff>31750</xdr:colOff>
      <xdr:row>83</xdr:row>
      <xdr:rowOff>43442</xdr:rowOff>
    </xdr:to>
    <xdr:cxnSp macro="">
      <xdr:nvCxnSpPr>
        <xdr:cNvPr id="202" name="直線コネクタ 201"/>
        <xdr:cNvCxnSpPr/>
      </xdr:nvCxnSpPr>
      <xdr:spPr>
        <a:xfrm>
          <a:off x="1447800" y="14075845"/>
          <a:ext cx="889000" cy="19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143824</xdr:rowOff>
    </xdr:from>
    <xdr:to>
      <xdr:col>23</xdr:col>
      <xdr:colOff>184150</xdr:colOff>
      <xdr:row>84</xdr:row>
      <xdr:rowOff>73974</xdr:rowOff>
    </xdr:to>
    <xdr:sp macro="" textlink="">
      <xdr:nvSpPr>
        <xdr:cNvPr id="212" name="楕円 211"/>
        <xdr:cNvSpPr/>
      </xdr:nvSpPr>
      <xdr:spPr>
        <a:xfrm>
          <a:off x="4902200" y="143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115901</xdr:rowOff>
    </xdr:from>
    <xdr:ext cx="762000" cy="259045"/>
    <xdr:sp macro="" textlink="">
      <xdr:nvSpPr>
        <xdr:cNvPr id="213" name="人件費・物件費等の状況該当値テキスト"/>
        <xdr:cNvSpPr txBox="1"/>
      </xdr:nvSpPr>
      <xdr:spPr>
        <a:xfrm>
          <a:off x="5041900" y="143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133730</xdr:rowOff>
    </xdr:from>
    <xdr:to>
      <xdr:col>19</xdr:col>
      <xdr:colOff>184150</xdr:colOff>
      <xdr:row>84</xdr:row>
      <xdr:rowOff>63880</xdr:rowOff>
    </xdr:to>
    <xdr:sp macro="" textlink="">
      <xdr:nvSpPr>
        <xdr:cNvPr id="214" name="楕円 213"/>
        <xdr:cNvSpPr/>
      </xdr:nvSpPr>
      <xdr:spPr>
        <a:xfrm>
          <a:off x="4064000" y="143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48657</xdr:rowOff>
    </xdr:from>
    <xdr:ext cx="736600" cy="259045"/>
    <xdr:sp macro="" textlink="">
      <xdr:nvSpPr>
        <xdr:cNvPr id="215" name="テキスト ボックス 214"/>
        <xdr:cNvSpPr txBox="1"/>
      </xdr:nvSpPr>
      <xdr:spPr>
        <a:xfrm>
          <a:off x="3733800" y="1445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4707</xdr:rowOff>
    </xdr:from>
    <xdr:to>
      <xdr:col>15</xdr:col>
      <xdr:colOff>133350</xdr:colOff>
      <xdr:row>83</xdr:row>
      <xdr:rowOff>106307</xdr:rowOff>
    </xdr:to>
    <xdr:sp macro="" textlink="">
      <xdr:nvSpPr>
        <xdr:cNvPr id="216" name="楕円 215"/>
        <xdr:cNvSpPr/>
      </xdr:nvSpPr>
      <xdr:spPr>
        <a:xfrm>
          <a:off x="3175000" y="14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91084</xdr:rowOff>
    </xdr:from>
    <xdr:ext cx="762000" cy="259045"/>
    <xdr:sp macro="" textlink="">
      <xdr:nvSpPr>
        <xdr:cNvPr id="217" name="テキスト ボックス 216"/>
        <xdr:cNvSpPr txBox="1"/>
      </xdr:nvSpPr>
      <xdr:spPr>
        <a:xfrm>
          <a:off x="2844800" y="143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164092</xdr:rowOff>
    </xdr:from>
    <xdr:to>
      <xdr:col>11</xdr:col>
      <xdr:colOff>82550</xdr:colOff>
      <xdr:row>83</xdr:row>
      <xdr:rowOff>94242</xdr:rowOff>
    </xdr:to>
    <xdr:sp macro="" textlink="">
      <xdr:nvSpPr>
        <xdr:cNvPr id="218" name="楕円 217"/>
        <xdr:cNvSpPr/>
      </xdr:nvSpPr>
      <xdr:spPr>
        <a:xfrm>
          <a:off x="2286000" y="14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79019</xdr:rowOff>
    </xdr:from>
    <xdr:ext cx="762000" cy="259045"/>
    <xdr:sp macro="" textlink="">
      <xdr:nvSpPr>
        <xdr:cNvPr id="219" name="テキスト ボックス 218"/>
        <xdr:cNvSpPr txBox="1"/>
      </xdr:nvSpPr>
      <xdr:spPr>
        <a:xfrm>
          <a:off x="1955800" y="14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137595</xdr:rowOff>
    </xdr:from>
    <xdr:to>
      <xdr:col>7</xdr:col>
      <xdr:colOff>31750</xdr:colOff>
      <xdr:row>82</xdr:row>
      <xdr:rowOff>67745</xdr:rowOff>
    </xdr:to>
    <xdr:sp macro="" textlink="">
      <xdr:nvSpPr>
        <xdr:cNvPr id="220" name="楕円 219"/>
        <xdr:cNvSpPr/>
      </xdr:nvSpPr>
      <xdr:spPr>
        <a:xfrm>
          <a:off x="1397000" y="14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52522</xdr:rowOff>
    </xdr:from>
    <xdr:ext cx="762000" cy="259045"/>
    <xdr:sp macro="" textlink="">
      <xdr:nvSpPr>
        <xdr:cNvPr id="221" name="テキスト ボックス 220"/>
        <xdr:cNvSpPr txBox="1"/>
      </xdr:nvSpPr>
      <xdr:spPr>
        <a:xfrm>
          <a:off x="1066800" y="141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全国平均及び類似団体平均を下回る状況であり、引き続き、給与・各種手当の適正化に努める。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64407</xdr:rowOff>
    </xdr:to>
    <xdr:cxnSp macro="">
      <xdr:nvCxnSpPr>
        <xdr:cNvPr id="257" name="直線コネクタ 256"/>
        <xdr:cNvCxnSpPr/>
      </xdr:nvCxnSpPr>
      <xdr:spPr>
        <a:xfrm>
          <a:off x="16179800" y="1415687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116114</xdr:rowOff>
    </xdr:to>
    <xdr:cxnSp macro="">
      <xdr:nvCxnSpPr>
        <xdr:cNvPr id="260" name="直線コネクタ 259"/>
        <xdr:cNvCxnSpPr/>
      </xdr:nvCxnSpPr>
      <xdr:spPr>
        <a:xfrm flipV="1">
          <a:off x="15290800" y="141568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3" name="直線コネクタ 262"/>
        <xdr:cNvCxnSpPr/>
      </xdr:nvCxnSpPr>
      <xdr:spPr>
        <a:xfrm flipV="1">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66" name="直線コネクタ 265"/>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6" name="楕円 275"/>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7"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8" name="楕円 277"/>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79" name="テキスト ボックス 278"/>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0" name="楕円 279"/>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1" name="テキスト ボックス 280"/>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県内平均を下回るものの、全国平均や類似団体比較でほぼ同水準となっている。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引き続き、定員管理計画に基づき、人口規模に見合った職員数としていくため、事務の効率化や民間活力の活用を図り、適正な定員管理に努める。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22331</xdr:rowOff>
    </xdr:from>
    <xdr:to>
      <xdr:col>81</xdr:col>
      <xdr:colOff>44450</xdr:colOff>
      <xdr:row>62</xdr:row>
      <xdr:rowOff>76623</xdr:rowOff>
    </xdr:to>
    <xdr:cxnSp macro="">
      <xdr:nvCxnSpPr>
        <xdr:cNvPr id="320" name="直線コネクタ 319"/>
        <xdr:cNvCxnSpPr/>
      </xdr:nvCxnSpPr>
      <xdr:spPr>
        <a:xfrm>
          <a:off x="16179800" y="10652231"/>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22331</xdr:rowOff>
    </xdr:to>
    <xdr:cxnSp macro="">
      <xdr:nvCxnSpPr>
        <xdr:cNvPr id="323" name="直線コネクタ 322"/>
        <xdr:cNvCxnSpPr/>
      </xdr:nvCxnSpPr>
      <xdr:spPr>
        <a:xfrm>
          <a:off x="15290800" y="1062609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167640</xdr:rowOff>
    </xdr:to>
    <xdr:cxnSp macro="">
      <xdr:nvCxnSpPr>
        <xdr:cNvPr id="326" name="直線コネクタ 325"/>
        <xdr:cNvCxnSpPr/>
      </xdr:nvCxnSpPr>
      <xdr:spPr>
        <a:xfrm>
          <a:off x="14401800" y="1061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61</xdr:row>
      <xdr:rowOff>161607</xdr:rowOff>
    </xdr:to>
    <xdr:cxnSp macro="">
      <xdr:nvCxnSpPr>
        <xdr:cNvPr id="329" name="直線コネクタ 328"/>
        <xdr:cNvCxnSpPr/>
      </xdr:nvCxnSpPr>
      <xdr:spPr>
        <a:xfrm flipV="1">
          <a:off x="13512800" y="1061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39" name="楕円 338"/>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42350</xdr:rowOff>
    </xdr:from>
    <xdr:ext cx="762000" cy="259045"/>
    <xdr:sp macro="" textlink="">
      <xdr:nvSpPr>
        <xdr:cNvPr id="340" name="定員管理の状況該当値テキスト"/>
        <xdr:cNvSpPr txBox="1"/>
      </xdr:nvSpPr>
      <xdr:spPr>
        <a:xfrm>
          <a:off x="17106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142981</xdr:rowOff>
    </xdr:from>
    <xdr:to>
      <xdr:col>77</xdr:col>
      <xdr:colOff>95250</xdr:colOff>
      <xdr:row>62</xdr:row>
      <xdr:rowOff>73131</xdr:rowOff>
    </xdr:to>
    <xdr:sp macro="" textlink="">
      <xdr:nvSpPr>
        <xdr:cNvPr id="341" name="楕円 340"/>
        <xdr:cNvSpPr/>
      </xdr:nvSpPr>
      <xdr:spPr>
        <a:xfrm>
          <a:off x="16129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83308</xdr:rowOff>
    </xdr:from>
    <xdr:ext cx="736600" cy="259045"/>
    <xdr:sp macro="" textlink="">
      <xdr:nvSpPr>
        <xdr:cNvPr id="342" name="テキスト ボックス 341"/>
        <xdr:cNvSpPr txBox="1"/>
      </xdr:nvSpPr>
      <xdr:spPr>
        <a:xfrm>
          <a:off x="15798800" y="1037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3" name="楕円 342"/>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44" name="テキスト ボックス 343"/>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5" name="楕円 344"/>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46" name="テキスト ボックス 345"/>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7" name="楕円 346"/>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48" name="テキスト ボックス 347"/>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ポイント増加し、全国、県内及び類似団体の平均を上回る状況である。合併特例債の償還の進展により、単年度の実質公債費比率は令和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年度をピークに逓減する見通しであり、今後も引き続き、新規借入を伴う建設事業を抑制する等公債費の縮減に努める。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162814</xdr:rowOff>
    </xdr:from>
    <xdr:to>
      <xdr:col>81</xdr:col>
      <xdr:colOff>44450</xdr:colOff>
      <xdr:row>44</xdr:row>
      <xdr:rowOff>1016</xdr:rowOff>
    </xdr:to>
    <xdr:cxnSp macro="">
      <xdr:nvCxnSpPr>
        <xdr:cNvPr id="380" name="直線コネクタ 379"/>
        <xdr:cNvCxnSpPr/>
      </xdr:nvCxnSpPr>
      <xdr:spPr>
        <a:xfrm>
          <a:off x="16179800" y="75351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43</xdr:row>
      <xdr:rowOff>162814</xdr:rowOff>
    </xdr:to>
    <xdr:cxnSp macro="">
      <xdr:nvCxnSpPr>
        <xdr:cNvPr id="383" name="直線コネクタ 382"/>
        <xdr:cNvCxnSpPr/>
      </xdr:nvCxnSpPr>
      <xdr:spPr>
        <a:xfrm>
          <a:off x="15290800" y="75062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43</xdr:row>
      <xdr:rowOff>133858</xdr:rowOff>
    </xdr:to>
    <xdr:cxnSp macro="">
      <xdr:nvCxnSpPr>
        <xdr:cNvPr id="386" name="直線コネクタ 385"/>
        <xdr:cNvCxnSpPr/>
      </xdr:nvCxnSpPr>
      <xdr:spPr>
        <a:xfrm>
          <a:off x="14401800" y="748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104902</xdr:rowOff>
    </xdr:from>
    <xdr:to>
      <xdr:col>68</xdr:col>
      <xdr:colOff>152400</xdr:colOff>
      <xdr:row>43</xdr:row>
      <xdr:rowOff>114554</xdr:rowOff>
    </xdr:to>
    <xdr:cxnSp macro="">
      <xdr:nvCxnSpPr>
        <xdr:cNvPr id="389" name="直線コネクタ 388"/>
        <xdr:cNvCxnSpPr/>
      </xdr:nvCxnSpPr>
      <xdr:spPr>
        <a:xfrm>
          <a:off x="13512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121666</xdr:rowOff>
    </xdr:from>
    <xdr:to>
      <xdr:col>81</xdr:col>
      <xdr:colOff>95250</xdr:colOff>
      <xdr:row>44</xdr:row>
      <xdr:rowOff>51816</xdr:rowOff>
    </xdr:to>
    <xdr:sp macro="" textlink="">
      <xdr:nvSpPr>
        <xdr:cNvPr id="399" name="楕円 398"/>
        <xdr:cNvSpPr/>
      </xdr:nvSpPr>
      <xdr:spPr>
        <a:xfrm>
          <a:off x="16967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93743</xdr:rowOff>
    </xdr:from>
    <xdr:ext cx="762000" cy="259045"/>
    <xdr:sp macro="" textlink="">
      <xdr:nvSpPr>
        <xdr:cNvPr id="400" name="公債費負担の状況該当値テキスト"/>
        <xdr:cNvSpPr txBox="1"/>
      </xdr:nvSpPr>
      <xdr:spPr>
        <a:xfrm>
          <a:off x="17106900" y="74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1" name="楕円 400"/>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2" name="テキスト ボックス 401"/>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83058</xdr:rowOff>
    </xdr:from>
    <xdr:to>
      <xdr:col>73</xdr:col>
      <xdr:colOff>44450</xdr:colOff>
      <xdr:row>44</xdr:row>
      <xdr:rowOff>13208</xdr:rowOff>
    </xdr:to>
    <xdr:sp macro="" textlink="">
      <xdr:nvSpPr>
        <xdr:cNvPr id="403" name="楕円 402"/>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169435</xdr:rowOff>
    </xdr:from>
    <xdr:ext cx="762000" cy="259045"/>
    <xdr:sp macro="" textlink="">
      <xdr:nvSpPr>
        <xdr:cNvPr id="404" name="テキスト ボックス 403"/>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5" name="楕円 404"/>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6" name="テキスト ボックス 405"/>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7" name="楕円 406"/>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8" name="テキスト ボックス 407"/>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内及び類似団体平均を上回る状況となっており、学校をはじめとした老朽化施設の大規模改修事業等に対して発行した合併特例債等の借入額が将来負担比率を高止まりさせる要因となっている。これは、発行可能な期間において、将来にわたり必要な投資を集中的に行った結果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年度は地方債残高の減少等により将来負担額が減少したため将来負担比率は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ポイント改善した。今後も交付税措置のある優良債を活用するなど、引き続き将来負担の適正化に努める。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49590</xdr:rowOff>
    </xdr:from>
    <xdr:to>
      <xdr:col>81</xdr:col>
      <xdr:colOff>44450</xdr:colOff>
      <xdr:row>19</xdr:row>
      <xdr:rowOff>77168</xdr:rowOff>
    </xdr:to>
    <xdr:cxnSp macro="">
      <xdr:nvCxnSpPr>
        <xdr:cNvPr id="444" name="直線コネクタ 443"/>
        <xdr:cNvCxnSpPr/>
      </xdr:nvCxnSpPr>
      <xdr:spPr>
        <a:xfrm flipV="1">
          <a:off x="16179800" y="3307140"/>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77168</xdr:rowOff>
    </xdr:from>
    <xdr:to>
      <xdr:col>77</xdr:col>
      <xdr:colOff>44450</xdr:colOff>
      <xdr:row>19</xdr:row>
      <xdr:rowOff>139216</xdr:rowOff>
    </xdr:to>
    <xdr:cxnSp macro="">
      <xdr:nvCxnSpPr>
        <xdr:cNvPr id="447" name="直線コネクタ 446"/>
        <xdr:cNvCxnSpPr/>
      </xdr:nvCxnSpPr>
      <xdr:spPr>
        <a:xfrm flipV="1">
          <a:off x="15290800" y="33347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139216</xdr:rowOff>
    </xdr:from>
    <xdr:to>
      <xdr:col>72</xdr:col>
      <xdr:colOff>203200</xdr:colOff>
      <xdr:row>20</xdr:row>
      <xdr:rowOff>138974</xdr:rowOff>
    </xdr:to>
    <xdr:cxnSp macro="">
      <xdr:nvCxnSpPr>
        <xdr:cNvPr id="450" name="直線コネクタ 449"/>
        <xdr:cNvCxnSpPr/>
      </xdr:nvCxnSpPr>
      <xdr:spPr>
        <a:xfrm flipV="1">
          <a:off x="14401800" y="3396766"/>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138974</xdr:rowOff>
    </xdr:from>
    <xdr:to>
      <xdr:col>68</xdr:col>
      <xdr:colOff>152400</xdr:colOff>
      <xdr:row>21</xdr:row>
      <xdr:rowOff>149074</xdr:rowOff>
    </xdr:to>
    <xdr:cxnSp macro="">
      <xdr:nvCxnSpPr>
        <xdr:cNvPr id="453" name="直線コネクタ 452"/>
        <xdr:cNvCxnSpPr/>
      </xdr:nvCxnSpPr>
      <xdr:spPr>
        <a:xfrm flipV="1">
          <a:off x="13512800" y="3567974"/>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170240</xdr:rowOff>
    </xdr:from>
    <xdr:to>
      <xdr:col>81</xdr:col>
      <xdr:colOff>95250</xdr:colOff>
      <xdr:row>19</xdr:row>
      <xdr:rowOff>100390</xdr:rowOff>
    </xdr:to>
    <xdr:sp macro="" textlink="">
      <xdr:nvSpPr>
        <xdr:cNvPr id="463" name="楕円 462"/>
        <xdr:cNvSpPr/>
      </xdr:nvSpPr>
      <xdr:spPr>
        <a:xfrm>
          <a:off x="16967200" y="32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142317</xdr:rowOff>
    </xdr:from>
    <xdr:ext cx="762000" cy="259045"/>
    <xdr:sp macro="" textlink="">
      <xdr:nvSpPr>
        <xdr:cNvPr id="464" name="将来負担の状況該当値テキスト"/>
        <xdr:cNvSpPr txBox="1"/>
      </xdr:nvSpPr>
      <xdr:spPr>
        <a:xfrm>
          <a:off x="17106900" y="322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26368</xdr:rowOff>
    </xdr:from>
    <xdr:to>
      <xdr:col>77</xdr:col>
      <xdr:colOff>95250</xdr:colOff>
      <xdr:row>19</xdr:row>
      <xdr:rowOff>127968</xdr:rowOff>
    </xdr:to>
    <xdr:sp macro="" textlink="">
      <xdr:nvSpPr>
        <xdr:cNvPr id="465" name="楕円 464"/>
        <xdr:cNvSpPr/>
      </xdr:nvSpPr>
      <xdr:spPr>
        <a:xfrm>
          <a:off x="161290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112745</xdr:rowOff>
    </xdr:from>
    <xdr:ext cx="736600" cy="259045"/>
    <xdr:sp macro="" textlink="">
      <xdr:nvSpPr>
        <xdr:cNvPr id="466" name="テキスト ボックス 465"/>
        <xdr:cNvSpPr txBox="1"/>
      </xdr:nvSpPr>
      <xdr:spPr>
        <a:xfrm>
          <a:off x="15798800" y="3370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88416</xdr:rowOff>
    </xdr:from>
    <xdr:to>
      <xdr:col>73</xdr:col>
      <xdr:colOff>44450</xdr:colOff>
      <xdr:row>20</xdr:row>
      <xdr:rowOff>18566</xdr:rowOff>
    </xdr:to>
    <xdr:sp macro="" textlink="">
      <xdr:nvSpPr>
        <xdr:cNvPr id="467" name="楕円 466"/>
        <xdr:cNvSpPr/>
      </xdr:nvSpPr>
      <xdr:spPr>
        <a:xfrm>
          <a:off x="15240000" y="33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3343</xdr:rowOff>
    </xdr:from>
    <xdr:ext cx="762000" cy="259045"/>
    <xdr:sp macro="" textlink="">
      <xdr:nvSpPr>
        <xdr:cNvPr id="468" name="テキスト ボックス 467"/>
        <xdr:cNvSpPr txBox="1"/>
      </xdr:nvSpPr>
      <xdr:spPr>
        <a:xfrm>
          <a:off x="14909800" y="34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88174</xdr:rowOff>
    </xdr:from>
    <xdr:to>
      <xdr:col>68</xdr:col>
      <xdr:colOff>203200</xdr:colOff>
      <xdr:row>21</xdr:row>
      <xdr:rowOff>18324</xdr:rowOff>
    </xdr:to>
    <xdr:sp macro="" textlink="">
      <xdr:nvSpPr>
        <xdr:cNvPr id="469" name="楕円 468"/>
        <xdr:cNvSpPr/>
      </xdr:nvSpPr>
      <xdr:spPr>
        <a:xfrm>
          <a:off x="14351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3101</xdr:rowOff>
    </xdr:from>
    <xdr:ext cx="762000" cy="259045"/>
    <xdr:sp macro="" textlink="">
      <xdr:nvSpPr>
        <xdr:cNvPr id="470" name="テキスト ボックス 469"/>
        <xdr:cNvSpPr txBox="1"/>
      </xdr:nvSpPr>
      <xdr:spPr>
        <a:xfrm>
          <a:off x="14020800" y="36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98274</xdr:rowOff>
    </xdr:from>
    <xdr:to>
      <xdr:col>64</xdr:col>
      <xdr:colOff>152400</xdr:colOff>
      <xdr:row>22</xdr:row>
      <xdr:rowOff>28424</xdr:rowOff>
    </xdr:to>
    <xdr:sp macro="" textlink="">
      <xdr:nvSpPr>
        <xdr:cNvPr id="471" name="楕円 470"/>
        <xdr:cNvSpPr/>
      </xdr:nvSpPr>
      <xdr:spPr>
        <a:xfrm>
          <a:off x="13462000" y="36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13201</xdr:rowOff>
    </xdr:from>
    <xdr:ext cx="762000" cy="259045"/>
    <xdr:sp macro="" textlink="">
      <xdr:nvSpPr>
        <xdr:cNvPr id="472" name="テキスト ボックス 471"/>
        <xdr:cNvSpPr txBox="1"/>
      </xdr:nvSpPr>
      <xdr:spPr>
        <a:xfrm>
          <a:off x="13131800" y="37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76,712
75,990
110.94
46,809,100
43,912,143
2,466,102
21,138,555
41,167,669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全国、県内及び類似団体平均を下回っている。人勧に準拠した給与改定や職員数の増などにより、前年度から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引き続き、定員管理計画に基づき職員数及び人件費の適正化に努める。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107406</xdr:rowOff>
    </xdr:from>
    <xdr:to>
      <xdr:col>24</xdr:col>
      <xdr:colOff>25400</xdr:colOff>
      <xdr:row>34</xdr:row>
      <xdr:rowOff>159657</xdr:rowOff>
    </xdr:to>
    <xdr:cxnSp macro="">
      <xdr:nvCxnSpPr>
        <xdr:cNvPr id="68" name="直線コネクタ 67"/>
        <xdr:cNvCxnSpPr/>
      </xdr:nvCxnSpPr>
      <xdr:spPr>
        <a:xfrm>
          <a:off x="3987800" y="59367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34</xdr:row>
      <xdr:rowOff>107406</xdr:rowOff>
    </xdr:to>
    <xdr:cxnSp macro="">
      <xdr:nvCxnSpPr>
        <xdr:cNvPr id="71" name="直線コネクタ 70"/>
        <xdr:cNvCxnSpPr/>
      </xdr:nvCxnSpPr>
      <xdr:spPr>
        <a:xfrm>
          <a:off x="3098800" y="59236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94343</xdr:rowOff>
    </xdr:from>
    <xdr:to>
      <xdr:col>15</xdr:col>
      <xdr:colOff>98425</xdr:colOff>
      <xdr:row>34</xdr:row>
      <xdr:rowOff>166189</xdr:rowOff>
    </xdr:to>
    <xdr:cxnSp macro="">
      <xdr:nvCxnSpPr>
        <xdr:cNvPr id="74" name="直線コネクタ 73"/>
        <xdr:cNvCxnSpPr/>
      </xdr:nvCxnSpPr>
      <xdr:spPr>
        <a:xfrm flipV="1">
          <a:off x="2209800" y="592364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166189</xdr:rowOff>
    </xdr:to>
    <xdr:cxnSp macro="">
      <xdr:nvCxnSpPr>
        <xdr:cNvPr id="77" name="直線コネクタ 76"/>
        <xdr:cNvCxnSpPr/>
      </xdr:nvCxnSpPr>
      <xdr:spPr>
        <a:xfrm>
          <a:off x="1320800" y="581914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56606</xdr:rowOff>
    </xdr:from>
    <xdr:to>
      <xdr:col>20</xdr:col>
      <xdr:colOff>38100</xdr:colOff>
      <xdr:row>34</xdr:row>
      <xdr:rowOff>158206</xdr:rowOff>
    </xdr:to>
    <xdr:sp macro="" textlink="">
      <xdr:nvSpPr>
        <xdr:cNvPr id="89" name="楕円 88"/>
        <xdr:cNvSpPr/>
      </xdr:nvSpPr>
      <xdr:spPr>
        <a:xfrm>
          <a:off x="3937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168383</xdr:rowOff>
    </xdr:from>
    <xdr:ext cx="736600" cy="259045"/>
    <xdr:sp macro="" textlink="">
      <xdr:nvSpPr>
        <xdr:cNvPr id="90" name="テキスト ボックス 89"/>
        <xdr:cNvSpPr txBox="1"/>
      </xdr:nvSpPr>
      <xdr:spPr>
        <a:xfrm>
          <a:off x="3606800" y="565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43543</xdr:rowOff>
    </xdr:from>
    <xdr:to>
      <xdr:col>15</xdr:col>
      <xdr:colOff>149225</xdr:colOff>
      <xdr:row>34</xdr:row>
      <xdr:rowOff>145143</xdr:rowOff>
    </xdr:to>
    <xdr:sp macro="" textlink="">
      <xdr:nvSpPr>
        <xdr:cNvPr id="91" name="楕円 90"/>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155320</xdr:rowOff>
    </xdr:from>
    <xdr:ext cx="762000" cy="259045"/>
    <xdr:sp macro="" textlink="">
      <xdr:nvSpPr>
        <xdr:cNvPr id="92" name="テキスト ボックス 91"/>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115389</xdr:rowOff>
    </xdr:from>
    <xdr:to>
      <xdr:col>11</xdr:col>
      <xdr:colOff>60325</xdr:colOff>
      <xdr:row>35</xdr:row>
      <xdr:rowOff>45539</xdr:rowOff>
    </xdr:to>
    <xdr:sp macro="" textlink="">
      <xdr:nvSpPr>
        <xdr:cNvPr id="93" name="楕円 92"/>
        <xdr:cNvSpPr/>
      </xdr:nvSpPr>
      <xdr:spPr>
        <a:xfrm>
          <a:off x="2159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55716</xdr:rowOff>
    </xdr:from>
    <xdr:ext cx="762000" cy="259045"/>
    <xdr:sp macro="" textlink="">
      <xdr:nvSpPr>
        <xdr:cNvPr id="94" name="テキスト ボックス 93"/>
        <xdr:cNvSpPr txBox="1"/>
      </xdr:nvSpPr>
      <xdr:spPr>
        <a:xfrm>
          <a:off x="1828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5" name="楕円 94"/>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6" name="テキスト ボックス 95"/>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全国、県内及び類似団体平均を下回っている。引き続き行政改革推進プランに基づき行政コストの削減を図るとともに、施設の統廃合や民間活力の活用を推進し、施設管理費等の抑制に努める。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153670</xdr:rowOff>
    </xdr:to>
    <xdr:cxnSp macro="">
      <xdr:nvCxnSpPr>
        <xdr:cNvPr id="129" name="直線コネクタ 128"/>
        <xdr:cNvCxnSpPr/>
      </xdr:nvCxnSpPr>
      <xdr:spPr>
        <a:xfrm flipV="1">
          <a:off x="15671800" y="237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13</xdr:row>
      <xdr:rowOff>153670</xdr:rowOff>
    </xdr:to>
    <xdr:cxnSp macro="">
      <xdr:nvCxnSpPr>
        <xdr:cNvPr id="132" name="直線コネクタ 131"/>
        <xdr:cNvCxnSpPr/>
      </xdr:nvCxnSpPr>
      <xdr:spPr>
        <a:xfrm>
          <a:off x="14782800" y="232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123190</xdr:rowOff>
    </xdr:to>
    <xdr:cxnSp macro="">
      <xdr:nvCxnSpPr>
        <xdr:cNvPr id="135" name="直線コネクタ 134"/>
        <xdr:cNvCxnSpPr/>
      </xdr:nvCxnSpPr>
      <xdr:spPr>
        <a:xfrm flipV="1">
          <a:off x="13893800" y="232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14</xdr:row>
      <xdr:rowOff>5080</xdr:rowOff>
    </xdr:to>
    <xdr:cxnSp macro="">
      <xdr:nvCxnSpPr>
        <xdr:cNvPr id="138" name="直線コネクタ 137"/>
        <xdr:cNvCxnSpPr/>
      </xdr:nvCxnSpPr>
      <xdr:spPr>
        <a:xfrm flipV="1">
          <a:off x="13004800" y="235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8" name="楕円 147"/>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9"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102870</xdr:rowOff>
    </xdr:from>
    <xdr:to>
      <xdr:col>78</xdr:col>
      <xdr:colOff>120650</xdr:colOff>
      <xdr:row>14</xdr:row>
      <xdr:rowOff>33020</xdr:rowOff>
    </xdr:to>
    <xdr:sp macro="" textlink="">
      <xdr:nvSpPr>
        <xdr:cNvPr id="150" name="楕円 149"/>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43197</xdr:rowOff>
    </xdr:from>
    <xdr:ext cx="736600" cy="259045"/>
    <xdr:sp macro="" textlink="">
      <xdr:nvSpPr>
        <xdr:cNvPr id="151" name="テキスト ボックス 150"/>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52" name="楕円 151"/>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53" name="テキスト ボックス 152"/>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4" name="楕円 153"/>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5" name="テキスト ボックス 154"/>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125730</xdr:rowOff>
    </xdr:from>
    <xdr:to>
      <xdr:col>65</xdr:col>
      <xdr:colOff>53975</xdr:colOff>
      <xdr:row>14</xdr:row>
      <xdr:rowOff>55880</xdr:rowOff>
    </xdr:to>
    <xdr:sp macro="" textlink="">
      <xdr:nvSpPr>
        <xdr:cNvPr id="156" name="楕円 155"/>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66057</xdr:rowOff>
    </xdr:from>
    <xdr:ext cx="762000" cy="259045"/>
    <xdr:sp macro="" textlink="">
      <xdr:nvSpPr>
        <xdr:cNvPr id="157" name="テキスト ボックス 156"/>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全国・県平均・類似団体平均を下っている。引き続き、単独事業により措置しているものについては財政状況や他市の状況を考慮し扶助費の適正化に努める。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20865</xdr:rowOff>
    </xdr:to>
    <xdr:cxnSp macro="">
      <xdr:nvCxnSpPr>
        <xdr:cNvPr id="192" name="直線コネクタ 191"/>
        <xdr:cNvCxnSpPr/>
      </xdr:nvCxnSpPr>
      <xdr:spPr>
        <a:xfrm>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159657</xdr:rowOff>
    </xdr:to>
    <xdr:cxnSp macro="">
      <xdr:nvCxnSpPr>
        <xdr:cNvPr id="195" name="直線コネクタ 194"/>
        <xdr:cNvCxnSpPr/>
      </xdr:nvCxnSpPr>
      <xdr:spPr>
        <a:xfrm>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110672</xdr:rowOff>
    </xdr:to>
    <xdr:cxnSp macro="">
      <xdr:nvCxnSpPr>
        <xdr:cNvPr id="198" name="直線コネクタ 197"/>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37193</xdr:rowOff>
    </xdr:to>
    <xdr:cxnSp macro="">
      <xdr:nvCxnSpPr>
        <xdr:cNvPr id="201" name="直線コネクタ 200"/>
        <xdr:cNvCxnSpPr/>
      </xdr:nvCxnSpPr>
      <xdr:spPr>
        <a:xfrm flipV="1">
          <a:off x="1320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9" name="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20" name="テキスト ボックス 219"/>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全国、県内及び類似団体平均と同程度であり、今後は、社会保障経費の増に連動した介護保険事業特別会計の繰出金が年々増加していくことが想定される。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95250</xdr:rowOff>
    </xdr:to>
    <xdr:cxnSp macro="">
      <xdr:nvCxnSpPr>
        <xdr:cNvPr id="253" name="直線コネクタ 252"/>
        <xdr:cNvCxnSpPr/>
      </xdr:nvCxnSpPr>
      <xdr:spPr>
        <a:xfrm>
          <a:off x="15671800" y="9817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44450</xdr:rowOff>
    </xdr:to>
    <xdr:cxnSp macro="">
      <xdr:nvCxnSpPr>
        <xdr:cNvPr id="256" name="直線コネクタ 255"/>
        <xdr:cNvCxnSpPr/>
      </xdr:nvCxnSpPr>
      <xdr:spPr>
        <a:xfrm>
          <a:off x="14782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19050</xdr:rowOff>
    </xdr:to>
    <xdr:cxnSp macro="">
      <xdr:nvCxnSpPr>
        <xdr:cNvPr id="259" name="直線コネクタ 258"/>
        <xdr:cNvCxnSpPr/>
      </xdr:nvCxnSpPr>
      <xdr:spPr>
        <a:xfrm flipV="1">
          <a:off x="13893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19050</xdr:rowOff>
    </xdr:from>
    <xdr:to>
      <xdr:col>69</xdr:col>
      <xdr:colOff>92075</xdr:colOff>
      <xdr:row>61</xdr:row>
      <xdr:rowOff>107950</xdr:rowOff>
    </xdr:to>
    <xdr:cxnSp macro="">
      <xdr:nvCxnSpPr>
        <xdr:cNvPr id="262" name="直線コネクタ 261"/>
        <xdr:cNvCxnSpPr/>
      </xdr:nvCxnSpPr>
      <xdr:spPr>
        <a:xfrm flipV="1">
          <a:off x="13004800" y="9791700"/>
          <a:ext cx="889000" cy="7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2" name="楕円 271"/>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73"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4" name="楕円 273"/>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5" name="テキスト ボックス 274"/>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6" name="楕円 275"/>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7" name="テキスト ボックス 276"/>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8" name="楕円 277"/>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9" name="テキスト ボックス 278"/>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57150</xdr:rowOff>
    </xdr:from>
    <xdr:to>
      <xdr:col>65</xdr:col>
      <xdr:colOff>53975</xdr:colOff>
      <xdr:row>61</xdr:row>
      <xdr:rowOff>158750</xdr:rowOff>
    </xdr:to>
    <xdr:sp macro="" textlink="">
      <xdr:nvSpPr>
        <xdr:cNvPr id="280" name="楕円 279"/>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143527</xdr:rowOff>
    </xdr:from>
    <xdr:ext cx="762000" cy="259045"/>
    <xdr:sp macro="" textlink="">
      <xdr:nvSpPr>
        <xdr:cNvPr id="281" name="テキスト ボックス 280"/>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県内及び類似団体平均を上回る状況となっている。補助費等の割合が高い要因は消防、火葬場及びごみ処理事業の共同事務を実施する燕・弥彦総合事務組合への負担金を含んでいること等が挙げら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67564</xdr:rowOff>
    </xdr:to>
    <xdr:cxnSp macro="">
      <xdr:nvCxnSpPr>
        <xdr:cNvPr id="311" name="直線コネクタ 310"/>
        <xdr:cNvCxnSpPr/>
      </xdr:nvCxnSpPr>
      <xdr:spPr>
        <a:xfrm>
          <a:off x="15671800" y="6582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72136</xdr:rowOff>
    </xdr:to>
    <xdr:cxnSp macro="">
      <xdr:nvCxnSpPr>
        <xdr:cNvPr id="314" name="直線コネクタ 313"/>
        <xdr:cNvCxnSpPr/>
      </xdr:nvCxnSpPr>
      <xdr:spPr>
        <a:xfrm flipV="1">
          <a:off x="14782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99568</xdr:rowOff>
    </xdr:to>
    <xdr:cxnSp macro="">
      <xdr:nvCxnSpPr>
        <xdr:cNvPr id="317" name="直線コネクタ 316"/>
        <xdr:cNvCxnSpPr/>
      </xdr:nvCxnSpPr>
      <xdr:spPr>
        <a:xfrm flipV="1">
          <a:off x="13893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38</xdr:row>
      <xdr:rowOff>99568</xdr:rowOff>
    </xdr:to>
    <xdr:cxnSp macro="">
      <xdr:nvCxnSpPr>
        <xdr:cNvPr id="320" name="直線コネクタ 319"/>
        <xdr:cNvCxnSpPr/>
      </xdr:nvCxnSpPr>
      <xdr:spPr>
        <a:xfrm>
          <a:off x="13004800" y="63494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30" name="楕円 329"/>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31"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32" name="楕円 331"/>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33" name="テキスト ボックス 332"/>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4" name="楕円 333"/>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5" name="テキスト ボックス 334"/>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6" name="楕円 335"/>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7" name="テキスト ボックス 336"/>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全国平均、県平均を上回っている。合併特例債の償還の進展により、令和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年度をピークに公債費は逓減する見通しであるが、新規借入を伴う建設事業を抑制する等公債費の縮減に努める。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28702</xdr:rowOff>
    </xdr:to>
    <xdr:cxnSp macro="">
      <xdr:nvCxnSpPr>
        <xdr:cNvPr id="369" name="直線コネクタ 368"/>
        <xdr:cNvCxnSpPr/>
      </xdr:nvCxnSpPr>
      <xdr:spPr>
        <a:xfrm flipV="1">
          <a:off x="3987800" y="135229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28702</xdr:rowOff>
    </xdr:to>
    <xdr:cxnSp macro="">
      <xdr:nvCxnSpPr>
        <xdr:cNvPr id="372" name="直線コネクタ 371"/>
        <xdr:cNvCxnSpPr/>
      </xdr:nvCxnSpPr>
      <xdr:spPr>
        <a:xfrm>
          <a:off x="3098800" y="13532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5842</xdr:rowOff>
    </xdr:to>
    <xdr:cxnSp macro="">
      <xdr:nvCxnSpPr>
        <xdr:cNvPr id="375" name="直線コネクタ 374"/>
        <xdr:cNvCxnSpPr/>
      </xdr:nvCxnSpPr>
      <xdr:spPr>
        <a:xfrm flipV="1">
          <a:off x="2209800" y="13532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10413</xdr:rowOff>
    </xdr:to>
    <xdr:cxnSp macro="">
      <xdr:nvCxnSpPr>
        <xdr:cNvPr id="378" name="直線コネクタ 377"/>
        <xdr:cNvCxnSpPr/>
      </xdr:nvCxnSpPr>
      <xdr:spPr>
        <a:xfrm flipV="1">
          <a:off x="1320800" y="135503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8" name="楕円 387"/>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9"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90" name="楕円 389"/>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91" name="テキスト ボックス 390"/>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92" name="楕円 391"/>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93" name="テキスト ボックス 392"/>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94" name="楕円 393"/>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95" name="テキスト ボックス 394"/>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96" name="楕円 395"/>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97" name="テキスト ボックス 396"/>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ポイント増加しているが、全国平均、県平均及び類似団体平均を下回っている。今後も定員管理計画や行政改革推進プラン等に基づき、経常経費の抑制に努める。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155575</xdr:rowOff>
    </xdr:to>
    <xdr:cxnSp macro="">
      <xdr:nvCxnSpPr>
        <xdr:cNvPr id="426" name="直線コネクタ 425"/>
        <xdr:cNvCxnSpPr/>
      </xdr:nvCxnSpPr>
      <xdr:spPr>
        <a:xfrm>
          <a:off x="15671800" y="1276858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155575</xdr:rowOff>
    </xdr:from>
    <xdr:to>
      <xdr:col>78</xdr:col>
      <xdr:colOff>69850</xdr:colOff>
      <xdr:row>74</xdr:row>
      <xdr:rowOff>81280</xdr:rowOff>
    </xdr:to>
    <xdr:cxnSp macro="">
      <xdr:nvCxnSpPr>
        <xdr:cNvPr id="429" name="直線コネクタ 428"/>
        <xdr:cNvCxnSpPr/>
      </xdr:nvCxnSpPr>
      <xdr:spPr>
        <a:xfrm>
          <a:off x="14782800" y="126714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155575</xdr:rowOff>
    </xdr:from>
    <xdr:to>
      <xdr:col>73</xdr:col>
      <xdr:colOff>180975</xdr:colOff>
      <xdr:row>74</xdr:row>
      <xdr:rowOff>121285</xdr:rowOff>
    </xdr:to>
    <xdr:cxnSp macro="">
      <xdr:nvCxnSpPr>
        <xdr:cNvPr id="432" name="直線コネクタ 431"/>
        <xdr:cNvCxnSpPr/>
      </xdr:nvCxnSpPr>
      <xdr:spPr>
        <a:xfrm flipV="1">
          <a:off x="13893800" y="1267142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121285</xdr:rowOff>
    </xdr:to>
    <xdr:cxnSp macro="">
      <xdr:nvCxnSpPr>
        <xdr:cNvPr id="435" name="直線コネクタ 434"/>
        <xdr:cNvCxnSpPr/>
      </xdr:nvCxnSpPr>
      <xdr:spPr>
        <a:xfrm>
          <a:off x="13004800" y="127457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104775</xdr:rowOff>
    </xdr:from>
    <xdr:to>
      <xdr:col>82</xdr:col>
      <xdr:colOff>158750</xdr:colOff>
      <xdr:row>75</xdr:row>
      <xdr:rowOff>34925</xdr:rowOff>
    </xdr:to>
    <xdr:sp macro="" textlink="">
      <xdr:nvSpPr>
        <xdr:cNvPr id="445" name="楕円 444"/>
        <xdr:cNvSpPr/>
      </xdr:nvSpPr>
      <xdr:spPr>
        <a:xfrm>
          <a:off x="16459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121302</xdr:rowOff>
    </xdr:from>
    <xdr:ext cx="762000" cy="259045"/>
    <xdr:sp macro="" textlink="">
      <xdr:nvSpPr>
        <xdr:cNvPr id="446" name="公債費以外該当値テキスト"/>
        <xdr:cNvSpPr txBox="1"/>
      </xdr:nvSpPr>
      <xdr:spPr>
        <a:xfrm>
          <a:off x="16598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7" name="楕円 446"/>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48" name="テキスト ボックス 447"/>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104775</xdr:rowOff>
    </xdr:from>
    <xdr:to>
      <xdr:col>74</xdr:col>
      <xdr:colOff>31750</xdr:colOff>
      <xdr:row>74</xdr:row>
      <xdr:rowOff>34925</xdr:rowOff>
    </xdr:to>
    <xdr:sp macro="" textlink="">
      <xdr:nvSpPr>
        <xdr:cNvPr id="449" name="楕円 448"/>
        <xdr:cNvSpPr/>
      </xdr:nvSpPr>
      <xdr:spPr>
        <a:xfrm>
          <a:off x="147320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45102</xdr:rowOff>
    </xdr:from>
    <xdr:ext cx="762000" cy="259045"/>
    <xdr:sp macro="" textlink="">
      <xdr:nvSpPr>
        <xdr:cNvPr id="450" name="テキスト ボックス 449"/>
        <xdr:cNvSpPr txBox="1"/>
      </xdr:nvSpPr>
      <xdr:spPr>
        <a:xfrm>
          <a:off x="14401800" y="1238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70485</xdr:rowOff>
    </xdr:from>
    <xdr:to>
      <xdr:col>69</xdr:col>
      <xdr:colOff>142875</xdr:colOff>
      <xdr:row>75</xdr:row>
      <xdr:rowOff>635</xdr:rowOff>
    </xdr:to>
    <xdr:sp macro="" textlink="">
      <xdr:nvSpPr>
        <xdr:cNvPr id="451" name="楕円 450"/>
        <xdr:cNvSpPr/>
      </xdr:nvSpPr>
      <xdr:spPr>
        <a:xfrm>
          <a:off x="13843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10812</xdr:rowOff>
    </xdr:from>
    <xdr:ext cx="762000" cy="259045"/>
    <xdr:sp macro="" textlink="">
      <xdr:nvSpPr>
        <xdr:cNvPr id="452" name="テキスト ボックス 451"/>
        <xdr:cNvSpPr txBox="1"/>
      </xdr:nvSpPr>
      <xdr:spPr>
        <a:xfrm>
          <a:off x="13512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3" name="楕円 452"/>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4" name="テキスト ボックス 453"/>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157804</xdr:rowOff>
    </xdr:from>
    <xdr:to>
      <xdr:col>29</xdr:col>
      <xdr:colOff>127000</xdr:colOff>
      <xdr:row>15</xdr:row>
      <xdr:rowOff>100235</xdr:rowOff>
    </xdr:to>
    <xdr:cxnSp macro="">
      <xdr:nvCxnSpPr>
        <xdr:cNvPr id="50" name="直線コネクタ 49"/>
        <xdr:cNvCxnSpPr/>
      </xdr:nvCxnSpPr>
      <xdr:spPr bwMode="auto">
        <a:xfrm flipV="1">
          <a:off x="5003800" y="2605729"/>
          <a:ext cx="647700" cy="113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97473</xdr:rowOff>
    </xdr:from>
    <xdr:to>
      <xdr:col>26</xdr:col>
      <xdr:colOff>50800</xdr:colOff>
      <xdr:row>15</xdr:row>
      <xdr:rowOff>100235</xdr:rowOff>
    </xdr:to>
    <xdr:cxnSp macro="">
      <xdr:nvCxnSpPr>
        <xdr:cNvPr id="53" name="直線コネクタ 52"/>
        <xdr:cNvCxnSpPr/>
      </xdr:nvCxnSpPr>
      <xdr:spPr bwMode="auto">
        <a:xfrm>
          <a:off x="4305300" y="2716848"/>
          <a:ext cx="698500" cy="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78442</xdr:rowOff>
    </xdr:from>
    <xdr:to>
      <xdr:col>22</xdr:col>
      <xdr:colOff>114300</xdr:colOff>
      <xdr:row>15</xdr:row>
      <xdr:rowOff>97473</xdr:rowOff>
    </xdr:to>
    <xdr:cxnSp macro="">
      <xdr:nvCxnSpPr>
        <xdr:cNvPr id="56" name="直線コネクタ 55"/>
        <xdr:cNvCxnSpPr/>
      </xdr:nvCxnSpPr>
      <xdr:spPr bwMode="auto">
        <a:xfrm>
          <a:off x="3606800" y="2697817"/>
          <a:ext cx="698500" cy="19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78442</xdr:rowOff>
    </xdr:from>
    <xdr:to>
      <xdr:col>18</xdr:col>
      <xdr:colOff>177800</xdr:colOff>
      <xdr:row>16</xdr:row>
      <xdr:rowOff>102902</xdr:rowOff>
    </xdr:to>
    <xdr:cxnSp macro="">
      <xdr:nvCxnSpPr>
        <xdr:cNvPr id="59" name="直線コネクタ 58"/>
        <xdr:cNvCxnSpPr/>
      </xdr:nvCxnSpPr>
      <xdr:spPr bwMode="auto">
        <a:xfrm flipV="1">
          <a:off x="2908300" y="2697817"/>
          <a:ext cx="698500" cy="19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107004</xdr:rowOff>
    </xdr:from>
    <xdr:to>
      <xdr:col>29</xdr:col>
      <xdr:colOff>177800</xdr:colOff>
      <xdr:row>15</xdr:row>
      <xdr:rowOff>37154</xdr:rowOff>
    </xdr:to>
    <xdr:sp macro="" textlink="">
      <xdr:nvSpPr>
        <xdr:cNvPr id="69" name="楕円 68"/>
        <xdr:cNvSpPr/>
      </xdr:nvSpPr>
      <xdr:spPr bwMode="auto">
        <a:xfrm>
          <a:off x="5600700" y="255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123531</xdr:rowOff>
    </xdr:from>
    <xdr:ext cx="762000" cy="259045"/>
    <xdr:sp macro="" textlink="">
      <xdr:nvSpPr>
        <xdr:cNvPr id="70" name="人口1人当たり決算額の推移該当値テキスト130"/>
        <xdr:cNvSpPr txBox="1"/>
      </xdr:nvSpPr>
      <xdr:spPr>
        <a:xfrm>
          <a:off x="5740400" y="240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49435</xdr:rowOff>
    </xdr:from>
    <xdr:to>
      <xdr:col>26</xdr:col>
      <xdr:colOff>101600</xdr:colOff>
      <xdr:row>15</xdr:row>
      <xdr:rowOff>151035</xdr:rowOff>
    </xdr:to>
    <xdr:sp macro="" textlink="">
      <xdr:nvSpPr>
        <xdr:cNvPr id="71" name="楕円 70"/>
        <xdr:cNvSpPr/>
      </xdr:nvSpPr>
      <xdr:spPr bwMode="auto">
        <a:xfrm>
          <a:off x="4953000" y="266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161212</xdr:rowOff>
    </xdr:from>
    <xdr:ext cx="736600" cy="259045"/>
    <xdr:sp macro="" textlink="">
      <xdr:nvSpPr>
        <xdr:cNvPr id="72" name="テキスト ボックス 71"/>
        <xdr:cNvSpPr txBox="1"/>
      </xdr:nvSpPr>
      <xdr:spPr>
        <a:xfrm>
          <a:off x="4622800" y="243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46673</xdr:rowOff>
    </xdr:from>
    <xdr:to>
      <xdr:col>22</xdr:col>
      <xdr:colOff>165100</xdr:colOff>
      <xdr:row>15</xdr:row>
      <xdr:rowOff>148273</xdr:rowOff>
    </xdr:to>
    <xdr:sp macro="" textlink="">
      <xdr:nvSpPr>
        <xdr:cNvPr id="73" name="楕円 72"/>
        <xdr:cNvSpPr/>
      </xdr:nvSpPr>
      <xdr:spPr bwMode="auto">
        <a:xfrm>
          <a:off x="4254500" y="266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158450</xdr:rowOff>
    </xdr:from>
    <xdr:ext cx="762000" cy="259045"/>
    <xdr:sp macro="" textlink="">
      <xdr:nvSpPr>
        <xdr:cNvPr id="74" name="テキスト ボックス 73"/>
        <xdr:cNvSpPr txBox="1"/>
      </xdr:nvSpPr>
      <xdr:spPr>
        <a:xfrm>
          <a:off x="3924300" y="24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27642</xdr:rowOff>
    </xdr:from>
    <xdr:to>
      <xdr:col>19</xdr:col>
      <xdr:colOff>38100</xdr:colOff>
      <xdr:row>15</xdr:row>
      <xdr:rowOff>129242</xdr:rowOff>
    </xdr:to>
    <xdr:sp macro="" textlink="">
      <xdr:nvSpPr>
        <xdr:cNvPr id="75" name="楕円 74"/>
        <xdr:cNvSpPr/>
      </xdr:nvSpPr>
      <xdr:spPr bwMode="auto">
        <a:xfrm>
          <a:off x="3556000" y="26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139419</xdr:rowOff>
    </xdr:from>
    <xdr:ext cx="762000" cy="259045"/>
    <xdr:sp macro="" textlink="">
      <xdr:nvSpPr>
        <xdr:cNvPr id="76" name="テキスト ボックス 75"/>
        <xdr:cNvSpPr txBox="1"/>
      </xdr:nvSpPr>
      <xdr:spPr>
        <a:xfrm>
          <a:off x="3225800" y="241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52102</xdr:rowOff>
    </xdr:from>
    <xdr:to>
      <xdr:col>15</xdr:col>
      <xdr:colOff>101600</xdr:colOff>
      <xdr:row>16</xdr:row>
      <xdr:rowOff>153702</xdr:rowOff>
    </xdr:to>
    <xdr:sp macro="" textlink="">
      <xdr:nvSpPr>
        <xdr:cNvPr id="77" name="楕円 76"/>
        <xdr:cNvSpPr/>
      </xdr:nvSpPr>
      <xdr:spPr bwMode="auto">
        <a:xfrm>
          <a:off x="2857500" y="284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138479</xdr:rowOff>
    </xdr:from>
    <xdr:ext cx="762000" cy="259045"/>
    <xdr:sp macro="" textlink="">
      <xdr:nvSpPr>
        <xdr:cNvPr id="78" name="テキスト ボックス 77"/>
        <xdr:cNvSpPr txBox="1"/>
      </xdr:nvSpPr>
      <xdr:spPr>
        <a:xfrm>
          <a:off x="2527300" y="292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332577</xdr:rowOff>
    </xdr:from>
    <xdr:to>
      <xdr:col>29</xdr:col>
      <xdr:colOff>127000</xdr:colOff>
      <xdr:row>34</xdr:row>
      <xdr:rowOff>62404</xdr:rowOff>
    </xdr:to>
    <xdr:cxnSp macro="">
      <xdr:nvCxnSpPr>
        <xdr:cNvPr id="113" name="直線コネクタ 112"/>
        <xdr:cNvCxnSpPr/>
      </xdr:nvCxnSpPr>
      <xdr:spPr bwMode="auto">
        <a:xfrm>
          <a:off x="5003800" y="6257127"/>
          <a:ext cx="647700" cy="72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332577</xdr:rowOff>
    </xdr:from>
    <xdr:to>
      <xdr:col>26</xdr:col>
      <xdr:colOff>50800</xdr:colOff>
      <xdr:row>34</xdr:row>
      <xdr:rowOff>67858</xdr:rowOff>
    </xdr:to>
    <xdr:cxnSp macro="">
      <xdr:nvCxnSpPr>
        <xdr:cNvPr id="116" name="直線コネクタ 115"/>
        <xdr:cNvCxnSpPr/>
      </xdr:nvCxnSpPr>
      <xdr:spPr bwMode="auto">
        <a:xfrm flipV="1">
          <a:off x="4305300" y="6257127"/>
          <a:ext cx="698500" cy="7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67858</xdr:rowOff>
    </xdr:from>
    <xdr:to>
      <xdr:col>22</xdr:col>
      <xdr:colOff>114300</xdr:colOff>
      <xdr:row>34</xdr:row>
      <xdr:rowOff>145451</xdr:rowOff>
    </xdr:to>
    <xdr:cxnSp macro="">
      <xdr:nvCxnSpPr>
        <xdr:cNvPr id="119" name="直線コネクタ 118"/>
        <xdr:cNvCxnSpPr/>
      </xdr:nvCxnSpPr>
      <xdr:spPr bwMode="auto">
        <a:xfrm flipV="1">
          <a:off x="3606800" y="6335308"/>
          <a:ext cx="698500" cy="7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133009</xdr:rowOff>
    </xdr:from>
    <xdr:to>
      <xdr:col>18</xdr:col>
      <xdr:colOff>177800</xdr:colOff>
      <xdr:row>34</xdr:row>
      <xdr:rowOff>145451</xdr:rowOff>
    </xdr:to>
    <xdr:cxnSp macro="">
      <xdr:nvCxnSpPr>
        <xdr:cNvPr id="122" name="直線コネクタ 121"/>
        <xdr:cNvCxnSpPr/>
      </xdr:nvCxnSpPr>
      <xdr:spPr bwMode="auto">
        <a:xfrm>
          <a:off x="2908300" y="6400459"/>
          <a:ext cx="698500" cy="12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11604</xdr:rowOff>
    </xdr:from>
    <xdr:to>
      <xdr:col>29</xdr:col>
      <xdr:colOff>177800</xdr:colOff>
      <xdr:row>34</xdr:row>
      <xdr:rowOff>113204</xdr:rowOff>
    </xdr:to>
    <xdr:sp macro="" textlink="">
      <xdr:nvSpPr>
        <xdr:cNvPr id="132" name="楕円 131"/>
        <xdr:cNvSpPr/>
      </xdr:nvSpPr>
      <xdr:spPr bwMode="auto">
        <a:xfrm>
          <a:off x="5600700" y="627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199581</xdr:rowOff>
    </xdr:from>
    <xdr:ext cx="762000" cy="259045"/>
    <xdr:sp macro="" textlink="">
      <xdr:nvSpPr>
        <xdr:cNvPr id="133" name="人口1人当たり決算額の推移該当値テキスト445"/>
        <xdr:cNvSpPr txBox="1"/>
      </xdr:nvSpPr>
      <xdr:spPr>
        <a:xfrm>
          <a:off x="5740400" y="612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281777</xdr:rowOff>
    </xdr:from>
    <xdr:to>
      <xdr:col>26</xdr:col>
      <xdr:colOff>101600</xdr:colOff>
      <xdr:row>34</xdr:row>
      <xdr:rowOff>40477</xdr:rowOff>
    </xdr:to>
    <xdr:sp macro="" textlink="">
      <xdr:nvSpPr>
        <xdr:cNvPr id="134" name="楕円 133"/>
        <xdr:cNvSpPr/>
      </xdr:nvSpPr>
      <xdr:spPr bwMode="auto">
        <a:xfrm>
          <a:off x="4953000" y="6206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50654</xdr:rowOff>
    </xdr:from>
    <xdr:ext cx="736600" cy="259045"/>
    <xdr:sp macro="" textlink="">
      <xdr:nvSpPr>
        <xdr:cNvPr id="135" name="テキスト ボックス 134"/>
        <xdr:cNvSpPr txBox="1"/>
      </xdr:nvSpPr>
      <xdr:spPr>
        <a:xfrm>
          <a:off x="4622800" y="597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17058</xdr:rowOff>
    </xdr:from>
    <xdr:to>
      <xdr:col>22</xdr:col>
      <xdr:colOff>165100</xdr:colOff>
      <xdr:row>34</xdr:row>
      <xdr:rowOff>118658</xdr:rowOff>
    </xdr:to>
    <xdr:sp macro="" textlink="">
      <xdr:nvSpPr>
        <xdr:cNvPr id="136" name="楕円 135"/>
        <xdr:cNvSpPr/>
      </xdr:nvSpPr>
      <xdr:spPr bwMode="auto">
        <a:xfrm>
          <a:off x="4254500" y="628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128835</xdr:rowOff>
    </xdr:from>
    <xdr:ext cx="762000" cy="259045"/>
    <xdr:sp macro="" textlink="">
      <xdr:nvSpPr>
        <xdr:cNvPr id="137" name="テキスト ボックス 136"/>
        <xdr:cNvSpPr txBox="1"/>
      </xdr:nvSpPr>
      <xdr:spPr>
        <a:xfrm>
          <a:off x="3924300" y="6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94651</xdr:rowOff>
    </xdr:from>
    <xdr:to>
      <xdr:col>19</xdr:col>
      <xdr:colOff>38100</xdr:colOff>
      <xdr:row>34</xdr:row>
      <xdr:rowOff>196251</xdr:rowOff>
    </xdr:to>
    <xdr:sp macro="" textlink="">
      <xdr:nvSpPr>
        <xdr:cNvPr id="138" name="楕円 137"/>
        <xdr:cNvSpPr/>
      </xdr:nvSpPr>
      <xdr:spPr bwMode="auto">
        <a:xfrm>
          <a:off x="3556000" y="636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206428</xdr:rowOff>
    </xdr:from>
    <xdr:ext cx="762000" cy="259045"/>
    <xdr:sp macro="" textlink="">
      <xdr:nvSpPr>
        <xdr:cNvPr id="139" name="テキスト ボックス 138"/>
        <xdr:cNvSpPr txBox="1"/>
      </xdr:nvSpPr>
      <xdr:spPr>
        <a:xfrm>
          <a:off x="3225800" y="613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82209</xdr:rowOff>
    </xdr:from>
    <xdr:to>
      <xdr:col>15</xdr:col>
      <xdr:colOff>101600</xdr:colOff>
      <xdr:row>34</xdr:row>
      <xdr:rowOff>183809</xdr:rowOff>
    </xdr:to>
    <xdr:sp macro="" textlink="">
      <xdr:nvSpPr>
        <xdr:cNvPr id="140" name="楕円 139"/>
        <xdr:cNvSpPr/>
      </xdr:nvSpPr>
      <xdr:spPr bwMode="auto">
        <a:xfrm>
          <a:off x="2857500" y="634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193986</xdr:rowOff>
    </xdr:from>
    <xdr:ext cx="762000" cy="259045"/>
    <xdr:sp macro="" textlink="">
      <xdr:nvSpPr>
        <xdr:cNvPr id="141" name="テキスト ボックス 140"/>
        <xdr:cNvSpPr txBox="1"/>
      </xdr:nvSpPr>
      <xdr:spPr>
        <a:xfrm>
          <a:off x="2527300" y="611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76,712
75,990
110.94
46,809,100
43,912,143
2,466,102
21,138,555
41,167,669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96018</xdr:rowOff>
    </xdr:from>
    <xdr:to>
      <xdr:col>24</xdr:col>
      <xdr:colOff>63500</xdr:colOff>
      <xdr:row>35</xdr:row>
      <xdr:rowOff>161703</xdr:rowOff>
    </xdr:to>
    <xdr:cxnSp macro="">
      <xdr:nvCxnSpPr>
        <xdr:cNvPr id="61" name="直線コネクタ 60"/>
        <xdr:cNvCxnSpPr/>
      </xdr:nvCxnSpPr>
      <xdr:spPr>
        <a:xfrm flipV="1">
          <a:off x="3797300" y="6096768"/>
          <a:ext cx="838200" cy="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161703</xdr:rowOff>
    </xdr:from>
    <xdr:to>
      <xdr:col>19</xdr:col>
      <xdr:colOff>177800</xdr:colOff>
      <xdr:row>36</xdr:row>
      <xdr:rowOff>22333</xdr:rowOff>
    </xdr:to>
    <xdr:cxnSp macro="">
      <xdr:nvCxnSpPr>
        <xdr:cNvPr id="64" name="直線コネクタ 63"/>
        <xdr:cNvCxnSpPr/>
      </xdr:nvCxnSpPr>
      <xdr:spPr>
        <a:xfrm flipV="1">
          <a:off x="2908300" y="6162453"/>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22333</xdr:rowOff>
    </xdr:from>
    <xdr:to>
      <xdr:col>15</xdr:col>
      <xdr:colOff>50800</xdr:colOff>
      <xdr:row>36</xdr:row>
      <xdr:rowOff>23724</xdr:rowOff>
    </xdr:to>
    <xdr:cxnSp macro="">
      <xdr:nvCxnSpPr>
        <xdr:cNvPr id="67" name="直線コネクタ 66"/>
        <xdr:cNvCxnSpPr/>
      </xdr:nvCxnSpPr>
      <xdr:spPr>
        <a:xfrm flipV="1">
          <a:off x="2019300" y="6194533"/>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23724</xdr:rowOff>
    </xdr:from>
    <xdr:to>
      <xdr:col>10</xdr:col>
      <xdr:colOff>114300</xdr:colOff>
      <xdr:row>37</xdr:row>
      <xdr:rowOff>117926</xdr:rowOff>
    </xdr:to>
    <xdr:cxnSp macro="">
      <xdr:nvCxnSpPr>
        <xdr:cNvPr id="70" name="直線コネクタ 69"/>
        <xdr:cNvCxnSpPr/>
      </xdr:nvCxnSpPr>
      <xdr:spPr>
        <a:xfrm flipV="1">
          <a:off x="1130300" y="6195924"/>
          <a:ext cx="889000" cy="26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45218</xdr:rowOff>
    </xdr:from>
    <xdr:to>
      <xdr:col>24</xdr:col>
      <xdr:colOff>114300</xdr:colOff>
      <xdr:row>35</xdr:row>
      <xdr:rowOff>146818</xdr:rowOff>
    </xdr:to>
    <xdr:sp macro="" textlink="">
      <xdr:nvSpPr>
        <xdr:cNvPr id="80" name="楕円 79"/>
        <xdr:cNvSpPr/>
      </xdr:nvSpPr>
      <xdr:spPr>
        <a:xfrm>
          <a:off x="4584700" y="60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23645</xdr:rowOff>
    </xdr:from>
    <xdr:ext cx="534377" cy="259045"/>
    <xdr:sp macro="" textlink="">
      <xdr:nvSpPr>
        <xdr:cNvPr id="81" name="人件費該当値テキスト"/>
        <xdr:cNvSpPr txBox="1"/>
      </xdr:nvSpPr>
      <xdr:spPr>
        <a:xfrm>
          <a:off x="4686300" y="60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110903</xdr:rowOff>
    </xdr:from>
    <xdr:to>
      <xdr:col>20</xdr:col>
      <xdr:colOff>38100</xdr:colOff>
      <xdr:row>36</xdr:row>
      <xdr:rowOff>41053</xdr:rowOff>
    </xdr:to>
    <xdr:sp macro="" textlink="">
      <xdr:nvSpPr>
        <xdr:cNvPr id="82" name="楕円 81"/>
        <xdr:cNvSpPr/>
      </xdr:nvSpPr>
      <xdr:spPr>
        <a:xfrm>
          <a:off x="3746500" y="611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32180</xdr:rowOff>
    </xdr:from>
    <xdr:ext cx="534377" cy="259045"/>
    <xdr:sp macro="" textlink="">
      <xdr:nvSpPr>
        <xdr:cNvPr id="83" name="テキスト ボックス 82"/>
        <xdr:cNvSpPr txBox="1"/>
      </xdr:nvSpPr>
      <xdr:spPr>
        <a:xfrm>
          <a:off x="3530111" y="62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142983</xdr:rowOff>
    </xdr:from>
    <xdr:to>
      <xdr:col>15</xdr:col>
      <xdr:colOff>101600</xdr:colOff>
      <xdr:row>36</xdr:row>
      <xdr:rowOff>73133</xdr:rowOff>
    </xdr:to>
    <xdr:sp macro="" textlink="">
      <xdr:nvSpPr>
        <xdr:cNvPr id="84" name="楕円 83"/>
        <xdr:cNvSpPr/>
      </xdr:nvSpPr>
      <xdr:spPr>
        <a:xfrm>
          <a:off x="2857500" y="61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64260</xdr:rowOff>
    </xdr:from>
    <xdr:ext cx="534377" cy="259045"/>
    <xdr:sp macro="" textlink="">
      <xdr:nvSpPr>
        <xdr:cNvPr id="85" name="テキスト ボックス 84"/>
        <xdr:cNvSpPr txBox="1"/>
      </xdr:nvSpPr>
      <xdr:spPr>
        <a:xfrm>
          <a:off x="2641111" y="62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144374</xdr:rowOff>
    </xdr:from>
    <xdr:to>
      <xdr:col>10</xdr:col>
      <xdr:colOff>165100</xdr:colOff>
      <xdr:row>36</xdr:row>
      <xdr:rowOff>74524</xdr:rowOff>
    </xdr:to>
    <xdr:sp macro="" textlink="">
      <xdr:nvSpPr>
        <xdr:cNvPr id="86" name="楕円 85"/>
        <xdr:cNvSpPr/>
      </xdr:nvSpPr>
      <xdr:spPr>
        <a:xfrm>
          <a:off x="1968500" y="61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65651</xdr:rowOff>
    </xdr:from>
    <xdr:ext cx="534377" cy="259045"/>
    <xdr:sp macro="" textlink="">
      <xdr:nvSpPr>
        <xdr:cNvPr id="87" name="テキスト ボックス 86"/>
        <xdr:cNvSpPr txBox="1"/>
      </xdr:nvSpPr>
      <xdr:spPr>
        <a:xfrm>
          <a:off x="1752111" y="62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67126</xdr:rowOff>
    </xdr:from>
    <xdr:to>
      <xdr:col>6</xdr:col>
      <xdr:colOff>38100</xdr:colOff>
      <xdr:row>37</xdr:row>
      <xdr:rowOff>168726</xdr:rowOff>
    </xdr:to>
    <xdr:sp macro="" textlink="">
      <xdr:nvSpPr>
        <xdr:cNvPr id="88" name="楕円 87"/>
        <xdr:cNvSpPr/>
      </xdr:nvSpPr>
      <xdr:spPr>
        <a:xfrm>
          <a:off x="1079500" y="64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159853</xdr:rowOff>
    </xdr:from>
    <xdr:ext cx="534377" cy="259045"/>
    <xdr:sp macro="" textlink="">
      <xdr:nvSpPr>
        <xdr:cNvPr id="89" name="テキスト ボックス 88"/>
        <xdr:cNvSpPr txBox="1"/>
      </xdr:nvSpPr>
      <xdr:spPr>
        <a:xfrm>
          <a:off x="863111" y="65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24823</xdr:rowOff>
    </xdr:from>
    <xdr:to>
      <xdr:col>24</xdr:col>
      <xdr:colOff>63500</xdr:colOff>
      <xdr:row>55</xdr:row>
      <xdr:rowOff>49740</xdr:rowOff>
    </xdr:to>
    <xdr:cxnSp macro="">
      <xdr:nvCxnSpPr>
        <xdr:cNvPr id="121" name="直線コネクタ 120"/>
        <xdr:cNvCxnSpPr/>
      </xdr:nvCxnSpPr>
      <xdr:spPr>
        <a:xfrm>
          <a:off x="3797300" y="9454573"/>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24823</xdr:rowOff>
    </xdr:from>
    <xdr:to>
      <xdr:col>19</xdr:col>
      <xdr:colOff>177800</xdr:colOff>
      <xdr:row>56</xdr:row>
      <xdr:rowOff>6056</xdr:rowOff>
    </xdr:to>
    <xdr:cxnSp macro="">
      <xdr:nvCxnSpPr>
        <xdr:cNvPr id="124" name="直線コネクタ 123"/>
        <xdr:cNvCxnSpPr/>
      </xdr:nvCxnSpPr>
      <xdr:spPr>
        <a:xfrm flipV="1">
          <a:off x="2908300" y="9454573"/>
          <a:ext cx="889000" cy="15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6056</xdr:rowOff>
    </xdr:from>
    <xdr:to>
      <xdr:col>15</xdr:col>
      <xdr:colOff>50800</xdr:colOff>
      <xdr:row>56</xdr:row>
      <xdr:rowOff>60452</xdr:rowOff>
    </xdr:to>
    <xdr:cxnSp macro="">
      <xdr:nvCxnSpPr>
        <xdr:cNvPr id="127" name="直線コネクタ 126"/>
        <xdr:cNvCxnSpPr/>
      </xdr:nvCxnSpPr>
      <xdr:spPr>
        <a:xfrm flipV="1">
          <a:off x="2019300" y="9607256"/>
          <a:ext cx="889000" cy="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60452</xdr:rowOff>
    </xdr:from>
    <xdr:to>
      <xdr:col>10</xdr:col>
      <xdr:colOff>114300</xdr:colOff>
      <xdr:row>56</xdr:row>
      <xdr:rowOff>105998</xdr:rowOff>
    </xdr:to>
    <xdr:cxnSp macro="">
      <xdr:nvCxnSpPr>
        <xdr:cNvPr id="130" name="直線コネクタ 129"/>
        <xdr:cNvCxnSpPr/>
      </xdr:nvCxnSpPr>
      <xdr:spPr>
        <a:xfrm flipV="1">
          <a:off x="1130300" y="9661652"/>
          <a:ext cx="889000" cy="4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170390</xdr:rowOff>
    </xdr:from>
    <xdr:to>
      <xdr:col>24</xdr:col>
      <xdr:colOff>114300</xdr:colOff>
      <xdr:row>55</xdr:row>
      <xdr:rowOff>100540</xdr:rowOff>
    </xdr:to>
    <xdr:sp macro="" textlink="">
      <xdr:nvSpPr>
        <xdr:cNvPr id="140" name="楕円 139"/>
        <xdr:cNvSpPr/>
      </xdr:nvSpPr>
      <xdr:spPr>
        <a:xfrm>
          <a:off x="4584700" y="94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21817</xdr:rowOff>
    </xdr:from>
    <xdr:ext cx="534377" cy="259045"/>
    <xdr:sp macro="" textlink="">
      <xdr:nvSpPr>
        <xdr:cNvPr id="141" name="物件費該当値テキスト"/>
        <xdr:cNvSpPr txBox="1"/>
      </xdr:nvSpPr>
      <xdr:spPr>
        <a:xfrm>
          <a:off x="4686300" y="92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145473</xdr:rowOff>
    </xdr:from>
    <xdr:to>
      <xdr:col>20</xdr:col>
      <xdr:colOff>38100</xdr:colOff>
      <xdr:row>55</xdr:row>
      <xdr:rowOff>75623</xdr:rowOff>
    </xdr:to>
    <xdr:sp macro="" textlink="">
      <xdr:nvSpPr>
        <xdr:cNvPr id="142" name="楕円 141"/>
        <xdr:cNvSpPr/>
      </xdr:nvSpPr>
      <xdr:spPr>
        <a:xfrm>
          <a:off x="3746500" y="94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92150</xdr:rowOff>
    </xdr:from>
    <xdr:ext cx="534377" cy="259045"/>
    <xdr:sp macro="" textlink="">
      <xdr:nvSpPr>
        <xdr:cNvPr id="143" name="テキスト ボックス 142"/>
        <xdr:cNvSpPr txBox="1"/>
      </xdr:nvSpPr>
      <xdr:spPr>
        <a:xfrm>
          <a:off x="3530111" y="91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126706</xdr:rowOff>
    </xdr:from>
    <xdr:to>
      <xdr:col>15</xdr:col>
      <xdr:colOff>101600</xdr:colOff>
      <xdr:row>56</xdr:row>
      <xdr:rowOff>56856</xdr:rowOff>
    </xdr:to>
    <xdr:sp macro="" textlink="">
      <xdr:nvSpPr>
        <xdr:cNvPr id="144" name="楕円 143"/>
        <xdr:cNvSpPr/>
      </xdr:nvSpPr>
      <xdr:spPr>
        <a:xfrm>
          <a:off x="2857500" y="95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73383</xdr:rowOff>
    </xdr:from>
    <xdr:ext cx="534377" cy="259045"/>
    <xdr:sp macro="" textlink="">
      <xdr:nvSpPr>
        <xdr:cNvPr id="145" name="テキスト ボックス 144"/>
        <xdr:cNvSpPr txBox="1"/>
      </xdr:nvSpPr>
      <xdr:spPr>
        <a:xfrm>
          <a:off x="2641111" y="93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9652</xdr:rowOff>
    </xdr:from>
    <xdr:to>
      <xdr:col>10</xdr:col>
      <xdr:colOff>165100</xdr:colOff>
      <xdr:row>56</xdr:row>
      <xdr:rowOff>111252</xdr:rowOff>
    </xdr:to>
    <xdr:sp macro="" textlink="">
      <xdr:nvSpPr>
        <xdr:cNvPr id="146" name="楕円 145"/>
        <xdr:cNvSpPr/>
      </xdr:nvSpPr>
      <xdr:spPr>
        <a:xfrm>
          <a:off x="1968500" y="961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127779</xdr:rowOff>
    </xdr:from>
    <xdr:ext cx="534377" cy="259045"/>
    <xdr:sp macro="" textlink="">
      <xdr:nvSpPr>
        <xdr:cNvPr id="147" name="テキスト ボックス 146"/>
        <xdr:cNvSpPr txBox="1"/>
      </xdr:nvSpPr>
      <xdr:spPr>
        <a:xfrm>
          <a:off x="1752111" y="93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55198</xdr:rowOff>
    </xdr:from>
    <xdr:to>
      <xdr:col>6</xdr:col>
      <xdr:colOff>38100</xdr:colOff>
      <xdr:row>56</xdr:row>
      <xdr:rowOff>156798</xdr:rowOff>
    </xdr:to>
    <xdr:sp macro="" textlink="">
      <xdr:nvSpPr>
        <xdr:cNvPr id="148" name="楕円 147"/>
        <xdr:cNvSpPr/>
      </xdr:nvSpPr>
      <xdr:spPr>
        <a:xfrm>
          <a:off x="1079500" y="96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1875</xdr:rowOff>
    </xdr:from>
    <xdr:ext cx="534377" cy="259045"/>
    <xdr:sp macro="" textlink="">
      <xdr:nvSpPr>
        <xdr:cNvPr id="149" name="テキスト ボックス 148"/>
        <xdr:cNvSpPr txBox="1"/>
      </xdr:nvSpPr>
      <xdr:spPr>
        <a:xfrm>
          <a:off x="863111" y="94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34224</xdr:rowOff>
    </xdr:from>
    <xdr:to>
      <xdr:col>24</xdr:col>
      <xdr:colOff>63500</xdr:colOff>
      <xdr:row>76</xdr:row>
      <xdr:rowOff>48899</xdr:rowOff>
    </xdr:to>
    <xdr:cxnSp macro="">
      <xdr:nvCxnSpPr>
        <xdr:cNvPr id="176" name="直線コネクタ 175"/>
        <xdr:cNvCxnSpPr/>
      </xdr:nvCxnSpPr>
      <xdr:spPr>
        <a:xfrm flipV="1">
          <a:off x="3797300" y="13064424"/>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48899</xdr:rowOff>
    </xdr:from>
    <xdr:to>
      <xdr:col>19</xdr:col>
      <xdr:colOff>177800</xdr:colOff>
      <xdr:row>76</xdr:row>
      <xdr:rowOff>61199</xdr:rowOff>
    </xdr:to>
    <xdr:cxnSp macro="">
      <xdr:nvCxnSpPr>
        <xdr:cNvPr id="179" name="直線コネクタ 178"/>
        <xdr:cNvCxnSpPr/>
      </xdr:nvCxnSpPr>
      <xdr:spPr>
        <a:xfrm flipV="1">
          <a:off x="2908300" y="13079099"/>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62616</xdr:rowOff>
    </xdr:from>
    <xdr:to>
      <xdr:col>15</xdr:col>
      <xdr:colOff>50800</xdr:colOff>
      <xdr:row>76</xdr:row>
      <xdr:rowOff>61199</xdr:rowOff>
    </xdr:to>
    <xdr:cxnSp macro="">
      <xdr:nvCxnSpPr>
        <xdr:cNvPr id="182" name="直線コネクタ 181"/>
        <xdr:cNvCxnSpPr/>
      </xdr:nvCxnSpPr>
      <xdr:spPr>
        <a:xfrm>
          <a:off x="2019300" y="12921366"/>
          <a:ext cx="889000" cy="1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62616</xdr:rowOff>
    </xdr:from>
    <xdr:to>
      <xdr:col>10</xdr:col>
      <xdr:colOff>114300</xdr:colOff>
      <xdr:row>77</xdr:row>
      <xdr:rowOff>13787</xdr:rowOff>
    </xdr:to>
    <xdr:cxnSp macro="">
      <xdr:nvCxnSpPr>
        <xdr:cNvPr id="185" name="直線コネクタ 184"/>
        <xdr:cNvCxnSpPr/>
      </xdr:nvCxnSpPr>
      <xdr:spPr>
        <a:xfrm flipV="1">
          <a:off x="1130300" y="12921366"/>
          <a:ext cx="889000" cy="29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154874</xdr:rowOff>
    </xdr:from>
    <xdr:to>
      <xdr:col>24</xdr:col>
      <xdr:colOff>114300</xdr:colOff>
      <xdr:row>76</xdr:row>
      <xdr:rowOff>85024</xdr:rowOff>
    </xdr:to>
    <xdr:sp macro="" textlink="">
      <xdr:nvSpPr>
        <xdr:cNvPr id="195" name="楕円 194"/>
        <xdr:cNvSpPr/>
      </xdr:nvSpPr>
      <xdr:spPr>
        <a:xfrm>
          <a:off x="4584700" y="130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6301</xdr:rowOff>
    </xdr:from>
    <xdr:ext cx="469744" cy="259045"/>
    <xdr:sp macro="" textlink="">
      <xdr:nvSpPr>
        <xdr:cNvPr id="196" name="維持補修費該当値テキスト"/>
        <xdr:cNvSpPr txBox="1"/>
      </xdr:nvSpPr>
      <xdr:spPr>
        <a:xfrm>
          <a:off x="4686300" y="1286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169549</xdr:rowOff>
    </xdr:from>
    <xdr:to>
      <xdr:col>20</xdr:col>
      <xdr:colOff>38100</xdr:colOff>
      <xdr:row>76</xdr:row>
      <xdr:rowOff>99699</xdr:rowOff>
    </xdr:to>
    <xdr:sp macro="" textlink="">
      <xdr:nvSpPr>
        <xdr:cNvPr id="197" name="楕円 196"/>
        <xdr:cNvSpPr/>
      </xdr:nvSpPr>
      <xdr:spPr>
        <a:xfrm>
          <a:off x="3746500" y="1302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116227</xdr:rowOff>
    </xdr:from>
    <xdr:ext cx="469744" cy="259045"/>
    <xdr:sp macro="" textlink="">
      <xdr:nvSpPr>
        <xdr:cNvPr id="198" name="テキスト ボックス 197"/>
        <xdr:cNvSpPr txBox="1"/>
      </xdr:nvSpPr>
      <xdr:spPr>
        <a:xfrm>
          <a:off x="3562428" y="128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10399</xdr:rowOff>
    </xdr:from>
    <xdr:to>
      <xdr:col>15</xdr:col>
      <xdr:colOff>101600</xdr:colOff>
      <xdr:row>76</xdr:row>
      <xdr:rowOff>111999</xdr:rowOff>
    </xdr:to>
    <xdr:sp macro="" textlink="">
      <xdr:nvSpPr>
        <xdr:cNvPr id="199" name="楕円 198"/>
        <xdr:cNvSpPr/>
      </xdr:nvSpPr>
      <xdr:spPr>
        <a:xfrm>
          <a:off x="2857500" y="130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128526</xdr:rowOff>
    </xdr:from>
    <xdr:ext cx="469744" cy="259045"/>
    <xdr:sp macro="" textlink="">
      <xdr:nvSpPr>
        <xdr:cNvPr id="200" name="テキスト ボックス 199"/>
        <xdr:cNvSpPr txBox="1"/>
      </xdr:nvSpPr>
      <xdr:spPr>
        <a:xfrm>
          <a:off x="2673428" y="1281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11816</xdr:rowOff>
    </xdr:from>
    <xdr:to>
      <xdr:col>10</xdr:col>
      <xdr:colOff>165100</xdr:colOff>
      <xdr:row>75</xdr:row>
      <xdr:rowOff>113416</xdr:rowOff>
    </xdr:to>
    <xdr:sp macro="" textlink="">
      <xdr:nvSpPr>
        <xdr:cNvPr id="201" name="楕円 200"/>
        <xdr:cNvSpPr/>
      </xdr:nvSpPr>
      <xdr:spPr>
        <a:xfrm>
          <a:off x="1968500" y="128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129943</xdr:rowOff>
    </xdr:from>
    <xdr:ext cx="534377" cy="259045"/>
    <xdr:sp macro="" textlink="">
      <xdr:nvSpPr>
        <xdr:cNvPr id="202" name="テキスト ボックス 201"/>
        <xdr:cNvSpPr txBox="1"/>
      </xdr:nvSpPr>
      <xdr:spPr>
        <a:xfrm>
          <a:off x="1752111" y="126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134437</xdr:rowOff>
    </xdr:from>
    <xdr:to>
      <xdr:col>6</xdr:col>
      <xdr:colOff>38100</xdr:colOff>
      <xdr:row>77</xdr:row>
      <xdr:rowOff>64587</xdr:rowOff>
    </xdr:to>
    <xdr:sp macro="" textlink="">
      <xdr:nvSpPr>
        <xdr:cNvPr id="203" name="楕円 202"/>
        <xdr:cNvSpPr/>
      </xdr:nvSpPr>
      <xdr:spPr>
        <a:xfrm>
          <a:off x="1079500" y="131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81114</xdr:rowOff>
    </xdr:from>
    <xdr:ext cx="469744" cy="259045"/>
    <xdr:sp macro="" textlink="">
      <xdr:nvSpPr>
        <xdr:cNvPr id="204" name="テキスト ボックス 203"/>
        <xdr:cNvSpPr txBox="1"/>
      </xdr:nvSpPr>
      <xdr:spPr>
        <a:xfrm>
          <a:off x="895428" y="1293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90436</xdr:rowOff>
    </xdr:from>
    <xdr:to>
      <xdr:col>24</xdr:col>
      <xdr:colOff>63500</xdr:colOff>
      <xdr:row>98</xdr:row>
      <xdr:rowOff>1423</xdr:rowOff>
    </xdr:to>
    <xdr:cxnSp macro="">
      <xdr:nvCxnSpPr>
        <xdr:cNvPr id="234" name="直線コネクタ 233"/>
        <xdr:cNvCxnSpPr/>
      </xdr:nvCxnSpPr>
      <xdr:spPr>
        <a:xfrm flipV="1">
          <a:off x="3797300" y="16721086"/>
          <a:ext cx="838200" cy="8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6845</xdr:rowOff>
    </xdr:from>
    <xdr:to>
      <xdr:col>19</xdr:col>
      <xdr:colOff>177800</xdr:colOff>
      <xdr:row>98</xdr:row>
      <xdr:rowOff>1423</xdr:rowOff>
    </xdr:to>
    <xdr:cxnSp macro="">
      <xdr:nvCxnSpPr>
        <xdr:cNvPr id="237" name="直線コネクタ 236"/>
        <xdr:cNvCxnSpPr/>
      </xdr:nvCxnSpPr>
      <xdr:spPr>
        <a:xfrm>
          <a:off x="2908300" y="16637495"/>
          <a:ext cx="889000" cy="16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6845</xdr:rowOff>
    </xdr:from>
    <xdr:to>
      <xdr:col>15</xdr:col>
      <xdr:colOff>50800</xdr:colOff>
      <xdr:row>98</xdr:row>
      <xdr:rowOff>122010</xdr:rowOff>
    </xdr:to>
    <xdr:cxnSp macro="">
      <xdr:nvCxnSpPr>
        <xdr:cNvPr id="240" name="直線コネクタ 239"/>
        <xdr:cNvCxnSpPr/>
      </xdr:nvCxnSpPr>
      <xdr:spPr>
        <a:xfrm flipV="1">
          <a:off x="2019300" y="16637495"/>
          <a:ext cx="889000" cy="2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72225</xdr:rowOff>
    </xdr:from>
    <xdr:to>
      <xdr:col>10</xdr:col>
      <xdr:colOff>114300</xdr:colOff>
      <xdr:row>98</xdr:row>
      <xdr:rowOff>122010</xdr:rowOff>
    </xdr:to>
    <xdr:cxnSp macro="">
      <xdr:nvCxnSpPr>
        <xdr:cNvPr id="243" name="直線コネクタ 242"/>
        <xdr:cNvCxnSpPr/>
      </xdr:nvCxnSpPr>
      <xdr:spPr>
        <a:xfrm>
          <a:off x="1130300" y="16874325"/>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39636</xdr:rowOff>
    </xdr:from>
    <xdr:to>
      <xdr:col>24</xdr:col>
      <xdr:colOff>114300</xdr:colOff>
      <xdr:row>97</xdr:row>
      <xdr:rowOff>141236</xdr:rowOff>
    </xdr:to>
    <xdr:sp macro="" textlink="">
      <xdr:nvSpPr>
        <xdr:cNvPr id="253" name="楕円 252"/>
        <xdr:cNvSpPr/>
      </xdr:nvSpPr>
      <xdr:spPr>
        <a:xfrm>
          <a:off x="4584700" y="166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18063</xdr:rowOff>
    </xdr:from>
    <xdr:ext cx="534377" cy="259045"/>
    <xdr:sp macro="" textlink="">
      <xdr:nvSpPr>
        <xdr:cNvPr id="254" name="扶助費該当値テキスト"/>
        <xdr:cNvSpPr txBox="1"/>
      </xdr:nvSpPr>
      <xdr:spPr>
        <a:xfrm>
          <a:off x="4686300" y="166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122073</xdr:rowOff>
    </xdr:from>
    <xdr:to>
      <xdr:col>20</xdr:col>
      <xdr:colOff>38100</xdr:colOff>
      <xdr:row>98</xdr:row>
      <xdr:rowOff>52223</xdr:rowOff>
    </xdr:to>
    <xdr:sp macro="" textlink="">
      <xdr:nvSpPr>
        <xdr:cNvPr id="255" name="楕円 254"/>
        <xdr:cNvSpPr/>
      </xdr:nvSpPr>
      <xdr:spPr>
        <a:xfrm>
          <a:off x="3746500" y="167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43350</xdr:rowOff>
    </xdr:from>
    <xdr:ext cx="534377" cy="259045"/>
    <xdr:sp macro="" textlink="">
      <xdr:nvSpPr>
        <xdr:cNvPr id="256" name="テキスト ボックス 255"/>
        <xdr:cNvSpPr txBox="1"/>
      </xdr:nvSpPr>
      <xdr:spPr>
        <a:xfrm>
          <a:off x="3530111" y="168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127495</xdr:rowOff>
    </xdr:from>
    <xdr:to>
      <xdr:col>15</xdr:col>
      <xdr:colOff>101600</xdr:colOff>
      <xdr:row>97</xdr:row>
      <xdr:rowOff>57645</xdr:rowOff>
    </xdr:to>
    <xdr:sp macro="" textlink="">
      <xdr:nvSpPr>
        <xdr:cNvPr id="257" name="楕円 256"/>
        <xdr:cNvSpPr/>
      </xdr:nvSpPr>
      <xdr:spPr>
        <a:xfrm>
          <a:off x="2857500" y="165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48772</xdr:rowOff>
    </xdr:from>
    <xdr:ext cx="534377" cy="259045"/>
    <xdr:sp macro="" textlink="">
      <xdr:nvSpPr>
        <xdr:cNvPr id="258" name="テキスト ボックス 257"/>
        <xdr:cNvSpPr txBox="1"/>
      </xdr:nvSpPr>
      <xdr:spPr>
        <a:xfrm>
          <a:off x="2641111" y="166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71210</xdr:rowOff>
    </xdr:from>
    <xdr:to>
      <xdr:col>10</xdr:col>
      <xdr:colOff>165100</xdr:colOff>
      <xdr:row>99</xdr:row>
      <xdr:rowOff>1360</xdr:rowOff>
    </xdr:to>
    <xdr:sp macro="" textlink="">
      <xdr:nvSpPr>
        <xdr:cNvPr id="259" name="楕円 258"/>
        <xdr:cNvSpPr/>
      </xdr:nvSpPr>
      <xdr:spPr>
        <a:xfrm>
          <a:off x="1968500" y="168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163937</xdr:rowOff>
    </xdr:from>
    <xdr:ext cx="534377" cy="259045"/>
    <xdr:sp macro="" textlink="">
      <xdr:nvSpPr>
        <xdr:cNvPr id="260" name="テキスト ボックス 259"/>
        <xdr:cNvSpPr txBox="1"/>
      </xdr:nvSpPr>
      <xdr:spPr>
        <a:xfrm>
          <a:off x="1752111" y="169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21425</xdr:rowOff>
    </xdr:from>
    <xdr:to>
      <xdr:col>6</xdr:col>
      <xdr:colOff>38100</xdr:colOff>
      <xdr:row>98</xdr:row>
      <xdr:rowOff>123025</xdr:rowOff>
    </xdr:to>
    <xdr:sp macro="" textlink="">
      <xdr:nvSpPr>
        <xdr:cNvPr id="261" name="楕円 260"/>
        <xdr:cNvSpPr/>
      </xdr:nvSpPr>
      <xdr:spPr>
        <a:xfrm>
          <a:off x="1079500" y="168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114152</xdr:rowOff>
    </xdr:from>
    <xdr:ext cx="534377" cy="259045"/>
    <xdr:sp macro="" textlink="">
      <xdr:nvSpPr>
        <xdr:cNvPr id="262" name="テキスト ボックス 261"/>
        <xdr:cNvSpPr txBox="1"/>
      </xdr:nvSpPr>
      <xdr:spPr>
        <a:xfrm>
          <a:off x="863111" y="169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86" name="直線コネクタ 285"/>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87" name="補助費等最小値テキスト"/>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88" name="直線コネクタ 287"/>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89" name="補助費等最大値テキスト"/>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0" name="直線コネクタ 289"/>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3302</xdr:rowOff>
    </xdr:from>
    <xdr:to>
      <xdr:col>55</xdr:col>
      <xdr:colOff>0</xdr:colOff>
      <xdr:row>35</xdr:row>
      <xdr:rowOff>28311</xdr:rowOff>
    </xdr:to>
    <xdr:cxnSp macro="">
      <xdr:nvCxnSpPr>
        <xdr:cNvPr id="291" name="直線コネクタ 290"/>
        <xdr:cNvCxnSpPr/>
      </xdr:nvCxnSpPr>
      <xdr:spPr>
        <a:xfrm>
          <a:off x="9639300" y="6004052"/>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163773</xdr:rowOff>
    </xdr:from>
    <xdr:ext cx="534377" cy="259045"/>
    <xdr:sp macro="" textlink="">
      <xdr:nvSpPr>
        <xdr:cNvPr id="292" name="補助費等平均値テキスト"/>
        <xdr:cNvSpPr txBox="1"/>
      </xdr:nvSpPr>
      <xdr:spPr>
        <a:xfrm>
          <a:off x="10528300" y="6164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3" name="フローチャート: 判断 292"/>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3302</xdr:rowOff>
    </xdr:from>
    <xdr:to>
      <xdr:col>50</xdr:col>
      <xdr:colOff>114300</xdr:colOff>
      <xdr:row>35</xdr:row>
      <xdr:rowOff>74511</xdr:rowOff>
    </xdr:to>
    <xdr:cxnSp macro="">
      <xdr:nvCxnSpPr>
        <xdr:cNvPr id="294" name="直線コネクタ 293"/>
        <xdr:cNvCxnSpPr/>
      </xdr:nvCxnSpPr>
      <xdr:spPr>
        <a:xfrm flipV="1">
          <a:off x="8750300" y="6004052"/>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5" name="フローチャート: 判断 294"/>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104703</xdr:rowOff>
    </xdr:from>
    <xdr:ext cx="534377" cy="259045"/>
    <xdr:sp macro="" textlink="">
      <xdr:nvSpPr>
        <xdr:cNvPr id="296" name="テキスト ボックス 295"/>
        <xdr:cNvSpPr txBox="1"/>
      </xdr:nvSpPr>
      <xdr:spPr>
        <a:xfrm>
          <a:off x="9372111" y="62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25522</xdr:rowOff>
    </xdr:from>
    <xdr:to>
      <xdr:col>45</xdr:col>
      <xdr:colOff>177800</xdr:colOff>
      <xdr:row>35</xdr:row>
      <xdr:rowOff>74511</xdr:rowOff>
    </xdr:to>
    <xdr:cxnSp macro="">
      <xdr:nvCxnSpPr>
        <xdr:cNvPr id="297" name="直線コネクタ 296"/>
        <xdr:cNvCxnSpPr/>
      </xdr:nvCxnSpPr>
      <xdr:spPr>
        <a:xfrm>
          <a:off x="7861300" y="5340472"/>
          <a:ext cx="889000" cy="7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298" name="フローチャート: 判断 297"/>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299" name="テキスト ボックス 298"/>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25522</xdr:rowOff>
    </xdr:from>
    <xdr:to>
      <xdr:col>41</xdr:col>
      <xdr:colOff>50800</xdr:colOff>
      <xdr:row>36</xdr:row>
      <xdr:rowOff>165540</xdr:rowOff>
    </xdr:to>
    <xdr:cxnSp macro="">
      <xdr:nvCxnSpPr>
        <xdr:cNvPr id="300" name="直線コネクタ 299"/>
        <xdr:cNvCxnSpPr/>
      </xdr:nvCxnSpPr>
      <xdr:spPr>
        <a:xfrm flipV="1">
          <a:off x="6972300" y="5340472"/>
          <a:ext cx="889000" cy="99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1" name="フローチャート: 判断 300"/>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2" name="テキスト ボックス 301"/>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3" name="フローチャート: 判断 302"/>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53100</xdr:rowOff>
    </xdr:from>
    <xdr:ext cx="534377" cy="259045"/>
    <xdr:sp macro="" textlink="">
      <xdr:nvSpPr>
        <xdr:cNvPr id="304" name="テキスト ボックス 303"/>
        <xdr:cNvSpPr txBox="1"/>
      </xdr:nvSpPr>
      <xdr:spPr>
        <a:xfrm>
          <a:off x="6705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148961</xdr:rowOff>
    </xdr:from>
    <xdr:to>
      <xdr:col>55</xdr:col>
      <xdr:colOff>50800</xdr:colOff>
      <xdr:row>35</xdr:row>
      <xdr:rowOff>79111</xdr:rowOff>
    </xdr:to>
    <xdr:sp macro="" textlink="">
      <xdr:nvSpPr>
        <xdr:cNvPr id="310" name="楕円 309"/>
        <xdr:cNvSpPr/>
      </xdr:nvSpPr>
      <xdr:spPr>
        <a:xfrm>
          <a:off x="10426700" y="5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388</xdr:rowOff>
    </xdr:from>
    <xdr:ext cx="534377" cy="259045"/>
    <xdr:sp macro="" textlink="">
      <xdr:nvSpPr>
        <xdr:cNvPr id="311" name="補助費等該当値テキスト"/>
        <xdr:cNvSpPr txBox="1"/>
      </xdr:nvSpPr>
      <xdr:spPr>
        <a:xfrm>
          <a:off x="10528300" y="5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123952</xdr:rowOff>
    </xdr:from>
    <xdr:to>
      <xdr:col>50</xdr:col>
      <xdr:colOff>165100</xdr:colOff>
      <xdr:row>35</xdr:row>
      <xdr:rowOff>54102</xdr:rowOff>
    </xdr:to>
    <xdr:sp macro="" textlink="">
      <xdr:nvSpPr>
        <xdr:cNvPr id="312" name="楕円 311"/>
        <xdr:cNvSpPr/>
      </xdr:nvSpPr>
      <xdr:spPr>
        <a:xfrm>
          <a:off x="9588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70629</xdr:rowOff>
    </xdr:from>
    <xdr:ext cx="534377" cy="259045"/>
    <xdr:sp macro="" textlink="">
      <xdr:nvSpPr>
        <xdr:cNvPr id="313" name="テキスト ボックス 312"/>
        <xdr:cNvSpPr txBox="1"/>
      </xdr:nvSpPr>
      <xdr:spPr>
        <a:xfrm>
          <a:off x="9372111" y="5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23711</xdr:rowOff>
    </xdr:from>
    <xdr:to>
      <xdr:col>46</xdr:col>
      <xdr:colOff>38100</xdr:colOff>
      <xdr:row>35</xdr:row>
      <xdr:rowOff>125311</xdr:rowOff>
    </xdr:to>
    <xdr:sp macro="" textlink="">
      <xdr:nvSpPr>
        <xdr:cNvPr id="314" name="楕円 313"/>
        <xdr:cNvSpPr/>
      </xdr:nvSpPr>
      <xdr:spPr>
        <a:xfrm>
          <a:off x="8699500" y="60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141838</xdr:rowOff>
    </xdr:from>
    <xdr:ext cx="534377" cy="259045"/>
    <xdr:sp macro="" textlink="">
      <xdr:nvSpPr>
        <xdr:cNvPr id="315" name="テキスト ボックス 314"/>
        <xdr:cNvSpPr txBox="1"/>
      </xdr:nvSpPr>
      <xdr:spPr>
        <a:xfrm>
          <a:off x="8483111" y="57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146172</xdr:rowOff>
    </xdr:from>
    <xdr:to>
      <xdr:col>41</xdr:col>
      <xdr:colOff>101600</xdr:colOff>
      <xdr:row>31</xdr:row>
      <xdr:rowOff>76322</xdr:rowOff>
    </xdr:to>
    <xdr:sp macro="" textlink="">
      <xdr:nvSpPr>
        <xdr:cNvPr id="316" name="楕円 315"/>
        <xdr:cNvSpPr/>
      </xdr:nvSpPr>
      <xdr:spPr>
        <a:xfrm>
          <a:off x="7810500" y="52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92849</xdr:rowOff>
    </xdr:from>
    <xdr:ext cx="599010" cy="259045"/>
    <xdr:sp macro="" textlink="">
      <xdr:nvSpPr>
        <xdr:cNvPr id="317" name="テキスト ボックス 316"/>
        <xdr:cNvSpPr txBox="1"/>
      </xdr:nvSpPr>
      <xdr:spPr>
        <a:xfrm>
          <a:off x="7561795" y="50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114740</xdr:rowOff>
    </xdr:from>
    <xdr:to>
      <xdr:col>36</xdr:col>
      <xdr:colOff>165100</xdr:colOff>
      <xdr:row>37</xdr:row>
      <xdr:rowOff>44890</xdr:rowOff>
    </xdr:to>
    <xdr:sp macro="" textlink="">
      <xdr:nvSpPr>
        <xdr:cNvPr id="318" name="楕円 317"/>
        <xdr:cNvSpPr/>
      </xdr:nvSpPr>
      <xdr:spPr>
        <a:xfrm>
          <a:off x="6921500" y="62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61417</xdr:rowOff>
    </xdr:from>
    <xdr:ext cx="534377" cy="259045"/>
    <xdr:sp macro="" textlink="">
      <xdr:nvSpPr>
        <xdr:cNvPr id="319" name="テキスト ボックス 318"/>
        <xdr:cNvSpPr txBox="1"/>
      </xdr:nvSpPr>
      <xdr:spPr>
        <a:xfrm>
          <a:off x="6705111" y="60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5" name="直線コネクタ 344"/>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6"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47" name="直線コネクタ 346"/>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48"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49" name="直線コネクタ 348"/>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58362</xdr:rowOff>
    </xdr:from>
    <xdr:to>
      <xdr:col>55</xdr:col>
      <xdr:colOff>0</xdr:colOff>
      <xdr:row>56</xdr:row>
      <xdr:rowOff>43263</xdr:rowOff>
    </xdr:to>
    <xdr:cxnSp macro="">
      <xdr:nvCxnSpPr>
        <xdr:cNvPr id="350" name="直線コネクタ 349"/>
        <xdr:cNvCxnSpPr/>
      </xdr:nvCxnSpPr>
      <xdr:spPr>
        <a:xfrm>
          <a:off x="9639300" y="9488112"/>
          <a:ext cx="838200" cy="15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1"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2" name="フローチャート: 判断 351"/>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58362</xdr:rowOff>
    </xdr:from>
    <xdr:to>
      <xdr:col>50</xdr:col>
      <xdr:colOff>114300</xdr:colOff>
      <xdr:row>56</xdr:row>
      <xdr:rowOff>77260</xdr:rowOff>
    </xdr:to>
    <xdr:cxnSp macro="">
      <xdr:nvCxnSpPr>
        <xdr:cNvPr id="353" name="直線コネクタ 352"/>
        <xdr:cNvCxnSpPr/>
      </xdr:nvCxnSpPr>
      <xdr:spPr>
        <a:xfrm flipV="1">
          <a:off x="8750300" y="9488112"/>
          <a:ext cx="889000" cy="1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4" name="フローチャート: 判断 353"/>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55" name="テキスト ボックス 354"/>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77260</xdr:rowOff>
    </xdr:from>
    <xdr:to>
      <xdr:col>45</xdr:col>
      <xdr:colOff>177800</xdr:colOff>
      <xdr:row>56</xdr:row>
      <xdr:rowOff>121009</xdr:rowOff>
    </xdr:to>
    <xdr:cxnSp macro="">
      <xdr:nvCxnSpPr>
        <xdr:cNvPr id="356" name="直線コネクタ 355"/>
        <xdr:cNvCxnSpPr/>
      </xdr:nvCxnSpPr>
      <xdr:spPr>
        <a:xfrm flipV="1">
          <a:off x="7861300" y="9678460"/>
          <a:ext cx="889000" cy="4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57" name="フローチャート: 判断 356"/>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58" name="テキスト ボックス 357"/>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121009</xdr:rowOff>
    </xdr:from>
    <xdr:to>
      <xdr:col>41</xdr:col>
      <xdr:colOff>50800</xdr:colOff>
      <xdr:row>57</xdr:row>
      <xdr:rowOff>77139</xdr:rowOff>
    </xdr:to>
    <xdr:cxnSp macro="">
      <xdr:nvCxnSpPr>
        <xdr:cNvPr id="359" name="直線コネクタ 358"/>
        <xdr:cNvCxnSpPr/>
      </xdr:nvCxnSpPr>
      <xdr:spPr>
        <a:xfrm flipV="1">
          <a:off x="6972300" y="9722209"/>
          <a:ext cx="889000" cy="1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0" name="フローチャート: 判断 359"/>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1" name="テキスト ボックス 360"/>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2" name="フローチャート: 判断 361"/>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3" name="テキスト ボックス 362"/>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163913</xdr:rowOff>
    </xdr:from>
    <xdr:to>
      <xdr:col>55</xdr:col>
      <xdr:colOff>50800</xdr:colOff>
      <xdr:row>56</xdr:row>
      <xdr:rowOff>94063</xdr:rowOff>
    </xdr:to>
    <xdr:sp macro="" textlink="">
      <xdr:nvSpPr>
        <xdr:cNvPr id="369" name="楕円 368"/>
        <xdr:cNvSpPr/>
      </xdr:nvSpPr>
      <xdr:spPr>
        <a:xfrm>
          <a:off x="10426700" y="95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142340</xdr:rowOff>
    </xdr:from>
    <xdr:ext cx="534377" cy="259045"/>
    <xdr:sp macro="" textlink="">
      <xdr:nvSpPr>
        <xdr:cNvPr id="370" name="普通建設事業費該当値テキスト"/>
        <xdr:cNvSpPr txBox="1"/>
      </xdr:nvSpPr>
      <xdr:spPr>
        <a:xfrm>
          <a:off x="10528300" y="95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7562</xdr:rowOff>
    </xdr:from>
    <xdr:to>
      <xdr:col>50</xdr:col>
      <xdr:colOff>165100</xdr:colOff>
      <xdr:row>55</xdr:row>
      <xdr:rowOff>109162</xdr:rowOff>
    </xdr:to>
    <xdr:sp macro="" textlink="">
      <xdr:nvSpPr>
        <xdr:cNvPr id="371" name="楕円 370"/>
        <xdr:cNvSpPr/>
      </xdr:nvSpPr>
      <xdr:spPr>
        <a:xfrm>
          <a:off x="9588500" y="9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125689</xdr:rowOff>
    </xdr:from>
    <xdr:ext cx="534377" cy="259045"/>
    <xdr:sp macro="" textlink="">
      <xdr:nvSpPr>
        <xdr:cNvPr id="372" name="テキスト ボックス 371"/>
        <xdr:cNvSpPr txBox="1"/>
      </xdr:nvSpPr>
      <xdr:spPr>
        <a:xfrm>
          <a:off x="9372111" y="921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26460</xdr:rowOff>
    </xdr:from>
    <xdr:to>
      <xdr:col>46</xdr:col>
      <xdr:colOff>38100</xdr:colOff>
      <xdr:row>56</xdr:row>
      <xdr:rowOff>128060</xdr:rowOff>
    </xdr:to>
    <xdr:sp macro="" textlink="">
      <xdr:nvSpPr>
        <xdr:cNvPr id="373" name="楕円 372"/>
        <xdr:cNvSpPr/>
      </xdr:nvSpPr>
      <xdr:spPr>
        <a:xfrm>
          <a:off x="8699500" y="96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119187</xdr:rowOff>
    </xdr:from>
    <xdr:ext cx="534377" cy="259045"/>
    <xdr:sp macro="" textlink="">
      <xdr:nvSpPr>
        <xdr:cNvPr id="374" name="テキスト ボックス 373"/>
        <xdr:cNvSpPr txBox="1"/>
      </xdr:nvSpPr>
      <xdr:spPr>
        <a:xfrm>
          <a:off x="8483111" y="97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70209</xdr:rowOff>
    </xdr:from>
    <xdr:to>
      <xdr:col>41</xdr:col>
      <xdr:colOff>101600</xdr:colOff>
      <xdr:row>57</xdr:row>
      <xdr:rowOff>359</xdr:rowOff>
    </xdr:to>
    <xdr:sp macro="" textlink="">
      <xdr:nvSpPr>
        <xdr:cNvPr id="375" name="楕円 374"/>
        <xdr:cNvSpPr/>
      </xdr:nvSpPr>
      <xdr:spPr>
        <a:xfrm>
          <a:off x="7810500" y="967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162936</xdr:rowOff>
    </xdr:from>
    <xdr:ext cx="534377" cy="259045"/>
    <xdr:sp macro="" textlink="">
      <xdr:nvSpPr>
        <xdr:cNvPr id="376" name="テキスト ボックス 375"/>
        <xdr:cNvSpPr txBox="1"/>
      </xdr:nvSpPr>
      <xdr:spPr>
        <a:xfrm>
          <a:off x="7594111" y="976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26339</xdr:rowOff>
    </xdr:from>
    <xdr:to>
      <xdr:col>36</xdr:col>
      <xdr:colOff>165100</xdr:colOff>
      <xdr:row>57</xdr:row>
      <xdr:rowOff>127939</xdr:rowOff>
    </xdr:to>
    <xdr:sp macro="" textlink="">
      <xdr:nvSpPr>
        <xdr:cNvPr id="377" name="楕円 376"/>
        <xdr:cNvSpPr/>
      </xdr:nvSpPr>
      <xdr:spPr>
        <a:xfrm>
          <a:off x="6921500" y="97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119066</xdr:rowOff>
    </xdr:from>
    <xdr:ext cx="534377" cy="259045"/>
    <xdr:sp macro="" textlink="">
      <xdr:nvSpPr>
        <xdr:cNvPr id="378" name="テキスト ボックス 377"/>
        <xdr:cNvSpPr txBox="1"/>
      </xdr:nvSpPr>
      <xdr:spPr>
        <a:xfrm>
          <a:off x="6705111" y="98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2" name="直線コネクタ 401"/>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5"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6" name="直線コネクタ 405"/>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102285</xdr:rowOff>
    </xdr:from>
    <xdr:to>
      <xdr:col>55</xdr:col>
      <xdr:colOff>0</xdr:colOff>
      <xdr:row>79</xdr:row>
      <xdr:rowOff>17723</xdr:rowOff>
    </xdr:to>
    <xdr:cxnSp macro="">
      <xdr:nvCxnSpPr>
        <xdr:cNvPr id="407" name="直線コネクタ 406"/>
        <xdr:cNvCxnSpPr/>
      </xdr:nvCxnSpPr>
      <xdr:spPr>
        <a:xfrm flipV="1">
          <a:off x="9639300" y="13475385"/>
          <a:ext cx="838200" cy="8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08"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09" name="フローチャート: 判断 408"/>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17723</xdr:rowOff>
    </xdr:from>
    <xdr:to>
      <xdr:col>50</xdr:col>
      <xdr:colOff>114300</xdr:colOff>
      <xdr:row>79</xdr:row>
      <xdr:rowOff>39345</xdr:rowOff>
    </xdr:to>
    <xdr:cxnSp macro="">
      <xdr:nvCxnSpPr>
        <xdr:cNvPr id="410" name="直線コネクタ 409"/>
        <xdr:cNvCxnSpPr/>
      </xdr:nvCxnSpPr>
      <xdr:spPr>
        <a:xfrm flipV="1">
          <a:off x="8750300" y="13562273"/>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1" name="フローチャート: 判断 410"/>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2" name="テキスト ボックス 411"/>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166466</xdr:rowOff>
    </xdr:from>
    <xdr:to>
      <xdr:col>45</xdr:col>
      <xdr:colOff>177800</xdr:colOff>
      <xdr:row>79</xdr:row>
      <xdr:rowOff>39345</xdr:rowOff>
    </xdr:to>
    <xdr:cxnSp macro="">
      <xdr:nvCxnSpPr>
        <xdr:cNvPr id="413" name="直線コネクタ 412"/>
        <xdr:cNvCxnSpPr/>
      </xdr:nvCxnSpPr>
      <xdr:spPr>
        <a:xfrm>
          <a:off x="7861300" y="13539566"/>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4" name="フローチャート: 判断 413"/>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5" name="テキスト ボックス 414"/>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166466</xdr:rowOff>
    </xdr:from>
    <xdr:to>
      <xdr:col>41</xdr:col>
      <xdr:colOff>50800</xdr:colOff>
      <xdr:row>79</xdr:row>
      <xdr:rowOff>8522</xdr:rowOff>
    </xdr:to>
    <xdr:cxnSp macro="">
      <xdr:nvCxnSpPr>
        <xdr:cNvPr id="416" name="直線コネクタ 415"/>
        <xdr:cNvCxnSpPr/>
      </xdr:nvCxnSpPr>
      <xdr:spPr>
        <a:xfrm flipV="1">
          <a:off x="6972300" y="13539566"/>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51485</xdr:rowOff>
    </xdr:from>
    <xdr:to>
      <xdr:col>55</xdr:col>
      <xdr:colOff>50800</xdr:colOff>
      <xdr:row>78</xdr:row>
      <xdr:rowOff>153085</xdr:rowOff>
    </xdr:to>
    <xdr:sp macro="" textlink="">
      <xdr:nvSpPr>
        <xdr:cNvPr id="426" name="楕円 425"/>
        <xdr:cNvSpPr/>
      </xdr:nvSpPr>
      <xdr:spPr>
        <a:xfrm>
          <a:off x="10426700" y="134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137862</xdr:rowOff>
    </xdr:from>
    <xdr:ext cx="469744" cy="259045"/>
    <xdr:sp macro="" textlink="">
      <xdr:nvSpPr>
        <xdr:cNvPr id="427" name="普通建設事業費 （ うち新規整備　）該当値テキスト"/>
        <xdr:cNvSpPr txBox="1"/>
      </xdr:nvSpPr>
      <xdr:spPr>
        <a:xfrm>
          <a:off x="10528300" y="1333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138373</xdr:rowOff>
    </xdr:from>
    <xdr:to>
      <xdr:col>50</xdr:col>
      <xdr:colOff>165100</xdr:colOff>
      <xdr:row>79</xdr:row>
      <xdr:rowOff>68523</xdr:rowOff>
    </xdr:to>
    <xdr:sp macro="" textlink="">
      <xdr:nvSpPr>
        <xdr:cNvPr id="428" name="楕円 427"/>
        <xdr:cNvSpPr/>
      </xdr:nvSpPr>
      <xdr:spPr>
        <a:xfrm>
          <a:off x="9588500" y="135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59650</xdr:rowOff>
    </xdr:from>
    <xdr:ext cx="469744" cy="259045"/>
    <xdr:sp macro="" textlink="">
      <xdr:nvSpPr>
        <xdr:cNvPr id="429" name="テキスト ボックス 428"/>
        <xdr:cNvSpPr txBox="1"/>
      </xdr:nvSpPr>
      <xdr:spPr>
        <a:xfrm>
          <a:off x="9404428" y="136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159995</xdr:rowOff>
    </xdr:from>
    <xdr:to>
      <xdr:col>46</xdr:col>
      <xdr:colOff>38100</xdr:colOff>
      <xdr:row>79</xdr:row>
      <xdr:rowOff>90145</xdr:rowOff>
    </xdr:to>
    <xdr:sp macro="" textlink="">
      <xdr:nvSpPr>
        <xdr:cNvPr id="430" name="楕円 429"/>
        <xdr:cNvSpPr/>
      </xdr:nvSpPr>
      <xdr:spPr>
        <a:xfrm>
          <a:off x="8699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81272</xdr:rowOff>
    </xdr:from>
    <xdr:ext cx="378565" cy="259045"/>
    <xdr:sp macro="" textlink="">
      <xdr:nvSpPr>
        <xdr:cNvPr id="431" name="テキスト ボックス 430"/>
        <xdr:cNvSpPr txBox="1"/>
      </xdr:nvSpPr>
      <xdr:spPr>
        <a:xfrm>
          <a:off x="8561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115666</xdr:rowOff>
    </xdr:from>
    <xdr:to>
      <xdr:col>41</xdr:col>
      <xdr:colOff>101600</xdr:colOff>
      <xdr:row>79</xdr:row>
      <xdr:rowOff>45816</xdr:rowOff>
    </xdr:to>
    <xdr:sp macro="" textlink="">
      <xdr:nvSpPr>
        <xdr:cNvPr id="432" name="楕円 431"/>
        <xdr:cNvSpPr/>
      </xdr:nvSpPr>
      <xdr:spPr>
        <a:xfrm>
          <a:off x="7810500" y="134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36943</xdr:rowOff>
    </xdr:from>
    <xdr:ext cx="469744" cy="259045"/>
    <xdr:sp macro="" textlink="">
      <xdr:nvSpPr>
        <xdr:cNvPr id="433" name="テキスト ボックス 432"/>
        <xdr:cNvSpPr txBox="1"/>
      </xdr:nvSpPr>
      <xdr:spPr>
        <a:xfrm>
          <a:off x="7626428" y="1358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129172</xdr:rowOff>
    </xdr:from>
    <xdr:to>
      <xdr:col>36</xdr:col>
      <xdr:colOff>165100</xdr:colOff>
      <xdr:row>79</xdr:row>
      <xdr:rowOff>59322</xdr:rowOff>
    </xdr:to>
    <xdr:sp macro="" textlink="">
      <xdr:nvSpPr>
        <xdr:cNvPr id="434" name="楕円 433"/>
        <xdr:cNvSpPr/>
      </xdr:nvSpPr>
      <xdr:spPr>
        <a:xfrm>
          <a:off x="6921500" y="135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50449</xdr:rowOff>
    </xdr:from>
    <xdr:ext cx="469744" cy="259045"/>
    <xdr:sp macro="" textlink="">
      <xdr:nvSpPr>
        <xdr:cNvPr id="435" name="テキスト ボックス 434"/>
        <xdr:cNvSpPr txBox="1"/>
      </xdr:nvSpPr>
      <xdr:spPr>
        <a:xfrm>
          <a:off x="6737428" y="135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59" name="直線コネクタ 458"/>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0"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1" name="直線コネクタ 460"/>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2"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3" name="直線コネクタ 462"/>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29121</xdr:rowOff>
    </xdr:from>
    <xdr:to>
      <xdr:col>55</xdr:col>
      <xdr:colOff>0</xdr:colOff>
      <xdr:row>96</xdr:row>
      <xdr:rowOff>13754</xdr:rowOff>
    </xdr:to>
    <xdr:cxnSp macro="">
      <xdr:nvCxnSpPr>
        <xdr:cNvPr id="464" name="直線コネクタ 463"/>
        <xdr:cNvCxnSpPr/>
      </xdr:nvCxnSpPr>
      <xdr:spPr>
        <a:xfrm>
          <a:off x="9639300" y="16316871"/>
          <a:ext cx="838200" cy="1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65" name="普通建設事業費 （ うち更新整備　）平均値テキスト"/>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6" name="フローチャート: 判断 465"/>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29121</xdr:rowOff>
    </xdr:from>
    <xdr:to>
      <xdr:col>50</xdr:col>
      <xdr:colOff>114300</xdr:colOff>
      <xdr:row>96</xdr:row>
      <xdr:rowOff>25781</xdr:rowOff>
    </xdr:to>
    <xdr:cxnSp macro="">
      <xdr:nvCxnSpPr>
        <xdr:cNvPr id="467" name="直線コネクタ 466"/>
        <xdr:cNvCxnSpPr/>
      </xdr:nvCxnSpPr>
      <xdr:spPr>
        <a:xfrm flipV="1">
          <a:off x="8750300" y="16316871"/>
          <a:ext cx="889000" cy="1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68" name="フローチャート: 判断 467"/>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69" name="テキスト ボックス 468"/>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25781</xdr:rowOff>
    </xdr:from>
    <xdr:to>
      <xdr:col>45</xdr:col>
      <xdr:colOff>177800</xdr:colOff>
      <xdr:row>97</xdr:row>
      <xdr:rowOff>32538</xdr:rowOff>
    </xdr:to>
    <xdr:cxnSp macro="">
      <xdr:nvCxnSpPr>
        <xdr:cNvPr id="470" name="直線コネクタ 469"/>
        <xdr:cNvCxnSpPr/>
      </xdr:nvCxnSpPr>
      <xdr:spPr>
        <a:xfrm flipV="1">
          <a:off x="7861300" y="16484981"/>
          <a:ext cx="889000" cy="17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1" name="フローチャート: 判断 470"/>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2" name="テキスト ボックス 471"/>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32538</xdr:rowOff>
    </xdr:from>
    <xdr:to>
      <xdr:col>41</xdr:col>
      <xdr:colOff>50800</xdr:colOff>
      <xdr:row>97</xdr:row>
      <xdr:rowOff>66205</xdr:rowOff>
    </xdr:to>
    <xdr:cxnSp macro="">
      <xdr:nvCxnSpPr>
        <xdr:cNvPr id="473" name="直線コネクタ 472"/>
        <xdr:cNvCxnSpPr/>
      </xdr:nvCxnSpPr>
      <xdr:spPr>
        <a:xfrm flipV="1">
          <a:off x="6972300" y="16663188"/>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4" name="フローチャート: 判断 473"/>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5" name="テキスト ボックス 474"/>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6" name="フローチャート: 判断 475"/>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7" name="テキスト ボックス 476"/>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134404</xdr:rowOff>
    </xdr:from>
    <xdr:to>
      <xdr:col>55</xdr:col>
      <xdr:colOff>50800</xdr:colOff>
      <xdr:row>96</xdr:row>
      <xdr:rowOff>64554</xdr:rowOff>
    </xdr:to>
    <xdr:sp macro="" textlink="">
      <xdr:nvSpPr>
        <xdr:cNvPr id="483" name="楕円 482"/>
        <xdr:cNvSpPr/>
      </xdr:nvSpPr>
      <xdr:spPr>
        <a:xfrm>
          <a:off x="10426700" y="164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157281</xdr:rowOff>
    </xdr:from>
    <xdr:ext cx="534377" cy="259045"/>
    <xdr:sp macro="" textlink="">
      <xdr:nvSpPr>
        <xdr:cNvPr id="484" name="普通建設事業費 （ うち更新整備　）該当値テキスト"/>
        <xdr:cNvSpPr txBox="1"/>
      </xdr:nvSpPr>
      <xdr:spPr>
        <a:xfrm>
          <a:off x="10528300" y="162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149771</xdr:rowOff>
    </xdr:from>
    <xdr:to>
      <xdr:col>50</xdr:col>
      <xdr:colOff>165100</xdr:colOff>
      <xdr:row>95</xdr:row>
      <xdr:rowOff>79921</xdr:rowOff>
    </xdr:to>
    <xdr:sp macro="" textlink="">
      <xdr:nvSpPr>
        <xdr:cNvPr id="485" name="楕円 484"/>
        <xdr:cNvSpPr/>
      </xdr:nvSpPr>
      <xdr:spPr>
        <a:xfrm>
          <a:off x="9588500" y="162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96448</xdr:rowOff>
    </xdr:from>
    <xdr:ext cx="534377" cy="259045"/>
    <xdr:sp macro="" textlink="">
      <xdr:nvSpPr>
        <xdr:cNvPr id="486" name="テキスト ボックス 485"/>
        <xdr:cNvSpPr txBox="1"/>
      </xdr:nvSpPr>
      <xdr:spPr>
        <a:xfrm>
          <a:off x="9372111" y="160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146431</xdr:rowOff>
    </xdr:from>
    <xdr:to>
      <xdr:col>46</xdr:col>
      <xdr:colOff>38100</xdr:colOff>
      <xdr:row>96</xdr:row>
      <xdr:rowOff>76581</xdr:rowOff>
    </xdr:to>
    <xdr:sp macro="" textlink="">
      <xdr:nvSpPr>
        <xdr:cNvPr id="487" name="楕円 486"/>
        <xdr:cNvSpPr/>
      </xdr:nvSpPr>
      <xdr:spPr>
        <a:xfrm>
          <a:off x="8699500" y="164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93108</xdr:rowOff>
    </xdr:from>
    <xdr:ext cx="534377" cy="259045"/>
    <xdr:sp macro="" textlink="">
      <xdr:nvSpPr>
        <xdr:cNvPr id="488" name="テキスト ボックス 487"/>
        <xdr:cNvSpPr txBox="1"/>
      </xdr:nvSpPr>
      <xdr:spPr>
        <a:xfrm>
          <a:off x="8483111" y="162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153188</xdr:rowOff>
    </xdr:from>
    <xdr:to>
      <xdr:col>41</xdr:col>
      <xdr:colOff>101600</xdr:colOff>
      <xdr:row>97</xdr:row>
      <xdr:rowOff>83338</xdr:rowOff>
    </xdr:to>
    <xdr:sp macro="" textlink="">
      <xdr:nvSpPr>
        <xdr:cNvPr id="489" name="楕円 488"/>
        <xdr:cNvSpPr/>
      </xdr:nvSpPr>
      <xdr:spPr>
        <a:xfrm>
          <a:off x="7810500" y="166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74465</xdr:rowOff>
    </xdr:from>
    <xdr:ext cx="534377" cy="259045"/>
    <xdr:sp macro="" textlink="">
      <xdr:nvSpPr>
        <xdr:cNvPr id="490" name="テキスト ボックス 489"/>
        <xdr:cNvSpPr txBox="1"/>
      </xdr:nvSpPr>
      <xdr:spPr>
        <a:xfrm>
          <a:off x="7594111" y="167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15405</xdr:rowOff>
    </xdr:from>
    <xdr:to>
      <xdr:col>36</xdr:col>
      <xdr:colOff>165100</xdr:colOff>
      <xdr:row>97</xdr:row>
      <xdr:rowOff>117005</xdr:rowOff>
    </xdr:to>
    <xdr:sp macro="" textlink="">
      <xdr:nvSpPr>
        <xdr:cNvPr id="491" name="楕円 490"/>
        <xdr:cNvSpPr/>
      </xdr:nvSpPr>
      <xdr:spPr>
        <a:xfrm>
          <a:off x="6921500" y="166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108132</xdr:rowOff>
    </xdr:from>
    <xdr:ext cx="534377" cy="259045"/>
    <xdr:sp macro="" textlink="">
      <xdr:nvSpPr>
        <xdr:cNvPr id="492" name="テキスト ボックス 491"/>
        <xdr:cNvSpPr txBox="1"/>
      </xdr:nvSpPr>
      <xdr:spPr>
        <a:xfrm>
          <a:off x="6705111" y="167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4" name="直線コネクタ 513"/>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17"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18" name="直線コネクタ 517"/>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96266</xdr:rowOff>
    </xdr:from>
    <xdr:to>
      <xdr:col>85</xdr:col>
      <xdr:colOff>127000</xdr:colOff>
      <xdr:row>38</xdr:row>
      <xdr:rowOff>139700</xdr:rowOff>
    </xdr:to>
    <xdr:cxnSp macro="">
      <xdr:nvCxnSpPr>
        <xdr:cNvPr id="519" name="直線コネクタ 518"/>
        <xdr:cNvCxnSpPr/>
      </xdr:nvCxnSpPr>
      <xdr:spPr>
        <a:xfrm flipV="1">
          <a:off x="15481300" y="661136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0"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1" name="フローチャート: 判断 520"/>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3" name="フローチャート: 判断 522"/>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4" name="テキスト ボックス 523"/>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138351</xdr:rowOff>
    </xdr:from>
    <xdr:to>
      <xdr:col>76</xdr:col>
      <xdr:colOff>114300</xdr:colOff>
      <xdr:row>38</xdr:row>
      <xdr:rowOff>139700</xdr:rowOff>
    </xdr:to>
    <xdr:cxnSp macro="">
      <xdr:nvCxnSpPr>
        <xdr:cNvPr id="525" name="直線コネクタ 524"/>
        <xdr:cNvCxnSpPr/>
      </xdr:nvCxnSpPr>
      <xdr:spPr>
        <a:xfrm>
          <a:off x="13703300" y="6653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6" name="フローチャート: 判断 525"/>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27" name="テキスト ボックス 526"/>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138351</xdr:rowOff>
    </xdr:from>
    <xdr:to>
      <xdr:col>71</xdr:col>
      <xdr:colOff>177800</xdr:colOff>
      <xdr:row>38</xdr:row>
      <xdr:rowOff>138557</xdr:rowOff>
    </xdr:to>
    <xdr:cxnSp macro="">
      <xdr:nvCxnSpPr>
        <xdr:cNvPr id="528" name="直線コネクタ 527"/>
        <xdr:cNvCxnSpPr/>
      </xdr:nvCxnSpPr>
      <xdr:spPr>
        <a:xfrm flipV="1">
          <a:off x="12814300" y="665345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29" name="フローチャート: 判断 528"/>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0" name="テキスト ボックス 529"/>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1" name="フローチャート: 判断 530"/>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2" name="テキスト ボックス 531"/>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45466</xdr:rowOff>
    </xdr:from>
    <xdr:to>
      <xdr:col>85</xdr:col>
      <xdr:colOff>177800</xdr:colOff>
      <xdr:row>38</xdr:row>
      <xdr:rowOff>147066</xdr:rowOff>
    </xdr:to>
    <xdr:sp macro="" textlink="">
      <xdr:nvSpPr>
        <xdr:cNvPr id="538" name="楕円 537"/>
        <xdr:cNvSpPr/>
      </xdr:nvSpPr>
      <xdr:spPr>
        <a:xfrm>
          <a:off x="162687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469744" cy="259045"/>
    <xdr:sp macro="" textlink="">
      <xdr:nvSpPr>
        <xdr:cNvPr id="539" name="災害復旧事業費該当値テキスト"/>
        <xdr:cNvSpPr txBox="1"/>
      </xdr:nvSpPr>
      <xdr:spPr>
        <a:xfrm>
          <a:off x="16370300" y="65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87551</xdr:rowOff>
    </xdr:from>
    <xdr:to>
      <xdr:col>72</xdr:col>
      <xdr:colOff>38100</xdr:colOff>
      <xdr:row>39</xdr:row>
      <xdr:rowOff>17701</xdr:rowOff>
    </xdr:to>
    <xdr:sp macro="" textlink="">
      <xdr:nvSpPr>
        <xdr:cNvPr id="544" name="楕円 543"/>
        <xdr:cNvSpPr/>
      </xdr:nvSpPr>
      <xdr:spPr>
        <a:xfrm>
          <a:off x="13652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8828</xdr:rowOff>
    </xdr:from>
    <xdr:ext cx="313932" cy="259045"/>
    <xdr:sp macro="" textlink="">
      <xdr:nvSpPr>
        <xdr:cNvPr id="545" name="テキスト ボックス 544"/>
        <xdr:cNvSpPr txBox="1"/>
      </xdr:nvSpPr>
      <xdr:spPr>
        <a:xfrm>
          <a:off x="13546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87757</xdr:rowOff>
    </xdr:from>
    <xdr:to>
      <xdr:col>67</xdr:col>
      <xdr:colOff>101600</xdr:colOff>
      <xdr:row>39</xdr:row>
      <xdr:rowOff>17907</xdr:rowOff>
    </xdr:to>
    <xdr:sp macro="" textlink="">
      <xdr:nvSpPr>
        <xdr:cNvPr id="546" name="楕円 545"/>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9034</xdr:rowOff>
    </xdr:from>
    <xdr:ext cx="313932" cy="259045"/>
    <xdr:sp macro="" textlink="">
      <xdr:nvSpPr>
        <xdr:cNvPr id="547" name="テキスト ボックス 546"/>
        <xdr:cNvSpPr txBox="1"/>
      </xdr:nvSpPr>
      <xdr:spPr>
        <a:xfrm>
          <a:off x="12657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2" name="直線コネクタ 621"/>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3"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4" name="直線コネクタ 623"/>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5"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6" name="直線コネクタ 625"/>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150754</xdr:rowOff>
    </xdr:from>
    <xdr:to>
      <xdr:col>85</xdr:col>
      <xdr:colOff>127000</xdr:colOff>
      <xdr:row>74</xdr:row>
      <xdr:rowOff>1463</xdr:rowOff>
    </xdr:to>
    <xdr:cxnSp macro="">
      <xdr:nvCxnSpPr>
        <xdr:cNvPr id="627" name="直線コネクタ 626"/>
        <xdr:cNvCxnSpPr/>
      </xdr:nvCxnSpPr>
      <xdr:spPr>
        <a:xfrm>
          <a:off x="15481300" y="12666604"/>
          <a:ext cx="8382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28"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29" name="フローチャート: 判断 628"/>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150754</xdr:rowOff>
    </xdr:from>
    <xdr:to>
      <xdr:col>81</xdr:col>
      <xdr:colOff>50800</xdr:colOff>
      <xdr:row>74</xdr:row>
      <xdr:rowOff>7455</xdr:rowOff>
    </xdr:to>
    <xdr:cxnSp macro="">
      <xdr:nvCxnSpPr>
        <xdr:cNvPr id="630" name="直線コネクタ 629"/>
        <xdr:cNvCxnSpPr/>
      </xdr:nvCxnSpPr>
      <xdr:spPr>
        <a:xfrm flipV="1">
          <a:off x="14592300" y="126666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1" name="フローチャート: 判断 630"/>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2" name="テキスト ボックス 631"/>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7455</xdr:rowOff>
    </xdr:from>
    <xdr:to>
      <xdr:col>76</xdr:col>
      <xdr:colOff>114300</xdr:colOff>
      <xdr:row>74</xdr:row>
      <xdr:rowOff>41386</xdr:rowOff>
    </xdr:to>
    <xdr:cxnSp macro="">
      <xdr:nvCxnSpPr>
        <xdr:cNvPr id="633" name="直線コネクタ 632"/>
        <xdr:cNvCxnSpPr/>
      </xdr:nvCxnSpPr>
      <xdr:spPr>
        <a:xfrm flipV="1">
          <a:off x="13703300" y="12694755"/>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4" name="フローチャート: 判断 633"/>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35" name="テキスト ボックス 634"/>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41386</xdr:rowOff>
    </xdr:from>
    <xdr:to>
      <xdr:col>71</xdr:col>
      <xdr:colOff>177800</xdr:colOff>
      <xdr:row>74</xdr:row>
      <xdr:rowOff>59592</xdr:rowOff>
    </xdr:to>
    <xdr:cxnSp macro="">
      <xdr:nvCxnSpPr>
        <xdr:cNvPr id="636" name="直線コネクタ 635"/>
        <xdr:cNvCxnSpPr/>
      </xdr:nvCxnSpPr>
      <xdr:spPr>
        <a:xfrm flipV="1">
          <a:off x="12814300" y="12728686"/>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37" name="フローチャート: 判断 636"/>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38" name="テキスト ボックス 637"/>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39" name="フローチャート: 判断 638"/>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0" name="テキスト ボックス 639"/>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122113</xdr:rowOff>
    </xdr:from>
    <xdr:to>
      <xdr:col>85</xdr:col>
      <xdr:colOff>177800</xdr:colOff>
      <xdr:row>74</xdr:row>
      <xdr:rowOff>52263</xdr:rowOff>
    </xdr:to>
    <xdr:sp macro="" textlink="">
      <xdr:nvSpPr>
        <xdr:cNvPr id="646" name="楕円 645"/>
        <xdr:cNvSpPr/>
      </xdr:nvSpPr>
      <xdr:spPr>
        <a:xfrm>
          <a:off x="16268700" y="12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144990</xdr:rowOff>
    </xdr:from>
    <xdr:ext cx="534377" cy="259045"/>
    <xdr:sp macro="" textlink="">
      <xdr:nvSpPr>
        <xdr:cNvPr id="647" name="公債費該当値テキスト"/>
        <xdr:cNvSpPr txBox="1"/>
      </xdr:nvSpPr>
      <xdr:spPr>
        <a:xfrm>
          <a:off x="16370300" y="124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99954</xdr:rowOff>
    </xdr:from>
    <xdr:to>
      <xdr:col>81</xdr:col>
      <xdr:colOff>101600</xdr:colOff>
      <xdr:row>74</xdr:row>
      <xdr:rowOff>30104</xdr:rowOff>
    </xdr:to>
    <xdr:sp macro="" textlink="">
      <xdr:nvSpPr>
        <xdr:cNvPr id="648" name="楕円 647"/>
        <xdr:cNvSpPr/>
      </xdr:nvSpPr>
      <xdr:spPr>
        <a:xfrm>
          <a:off x="15430500" y="126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46631</xdr:rowOff>
    </xdr:from>
    <xdr:ext cx="534377" cy="259045"/>
    <xdr:sp macro="" textlink="">
      <xdr:nvSpPr>
        <xdr:cNvPr id="649" name="テキスト ボックス 648"/>
        <xdr:cNvSpPr txBox="1"/>
      </xdr:nvSpPr>
      <xdr:spPr>
        <a:xfrm>
          <a:off x="15214111" y="123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128105</xdr:rowOff>
    </xdr:from>
    <xdr:to>
      <xdr:col>76</xdr:col>
      <xdr:colOff>165100</xdr:colOff>
      <xdr:row>74</xdr:row>
      <xdr:rowOff>58255</xdr:rowOff>
    </xdr:to>
    <xdr:sp macro="" textlink="">
      <xdr:nvSpPr>
        <xdr:cNvPr id="650" name="楕円 649"/>
        <xdr:cNvSpPr/>
      </xdr:nvSpPr>
      <xdr:spPr>
        <a:xfrm>
          <a:off x="14541500" y="126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74782</xdr:rowOff>
    </xdr:from>
    <xdr:ext cx="534377" cy="259045"/>
    <xdr:sp macro="" textlink="">
      <xdr:nvSpPr>
        <xdr:cNvPr id="651" name="テキスト ボックス 650"/>
        <xdr:cNvSpPr txBox="1"/>
      </xdr:nvSpPr>
      <xdr:spPr>
        <a:xfrm>
          <a:off x="14325111" y="124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162036</xdr:rowOff>
    </xdr:from>
    <xdr:to>
      <xdr:col>72</xdr:col>
      <xdr:colOff>38100</xdr:colOff>
      <xdr:row>74</xdr:row>
      <xdr:rowOff>92186</xdr:rowOff>
    </xdr:to>
    <xdr:sp macro="" textlink="">
      <xdr:nvSpPr>
        <xdr:cNvPr id="652" name="楕円 651"/>
        <xdr:cNvSpPr/>
      </xdr:nvSpPr>
      <xdr:spPr>
        <a:xfrm>
          <a:off x="13652500" y="126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108713</xdr:rowOff>
    </xdr:from>
    <xdr:ext cx="534377" cy="259045"/>
    <xdr:sp macro="" textlink="">
      <xdr:nvSpPr>
        <xdr:cNvPr id="653" name="テキスト ボックス 652"/>
        <xdr:cNvSpPr txBox="1"/>
      </xdr:nvSpPr>
      <xdr:spPr>
        <a:xfrm>
          <a:off x="13436111" y="1245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8792</xdr:rowOff>
    </xdr:from>
    <xdr:to>
      <xdr:col>67</xdr:col>
      <xdr:colOff>101600</xdr:colOff>
      <xdr:row>74</xdr:row>
      <xdr:rowOff>110392</xdr:rowOff>
    </xdr:to>
    <xdr:sp macro="" textlink="">
      <xdr:nvSpPr>
        <xdr:cNvPr id="654" name="楕円 653"/>
        <xdr:cNvSpPr/>
      </xdr:nvSpPr>
      <xdr:spPr>
        <a:xfrm>
          <a:off x="12763500" y="126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126919</xdr:rowOff>
    </xdr:from>
    <xdr:ext cx="534377" cy="259045"/>
    <xdr:sp macro="" textlink="">
      <xdr:nvSpPr>
        <xdr:cNvPr id="655" name="テキスト ボックス 654"/>
        <xdr:cNvSpPr txBox="1"/>
      </xdr:nvSpPr>
      <xdr:spPr>
        <a:xfrm>
          <a:off x="12547111" y="1247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77" name="直線コネクタ 676"/>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78"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79" name="直線コネクタ 678"/>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0"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1" name="直線コネクタ 680"/>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80840</xdr:rowOff>
    </xdr:from>
    <xdr:to>
      <xdr:col>85</xdr:col>
      <xdr:colOff>127000</xdr:colOff>
      <xdr:row>95</xdr:row>
      <xdr:rowOff>142909</xdr:rowOff>
    </xdr:to>
    <xdr:cxnSp macro="">
      <xdr:nvCxnSpPr>
        <xdr:cNvPr id="682" name="直線コネクタ 681"/>
        <xdr:cNvCxnSpPr/>
      </xdr:nvCxnSpPr>
      <xdr:spPr>
        <a:xfrm flipV="1">
          <a:off x="15481300" y="16368590"/>
          <a:ext cx="838200" cy="6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83" name="積立金平均値テキスト"/>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4" name="フローチャート: 判断 683"/>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142909</xdr:rowOff>
    </xdr:from>
    <xdr:to>
      <xdr:col>81</xdr:col>
      <xdr:colOff>50800</xdr:colOff>
      <xdr:row>96</xdr:row>
      <xdr:rowOff>20955</xdr:rowOff>
    </xdr:to>
    <xdr:cxnSp macro="">
      <xdr:nvCxnSpPr>
        <xdr:cNvPr id="685" name="直線コネクタ 684"/>
        <xdr:cNvCxnSpPr/>
      </xdr:nvCxnSpPr>
      <xdr:spPr>
        <a:xfrm flipV="1">
          <a:off x="14592300" y="16430659"/>
          <a:ext cx="889000" cy="4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6" name="フローチャート: 判断 685"/>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87" name="テキスト ボックス 686"/>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124411</xdr:rowOff>
    </xdr:from>
    <xdr:to>
      <xdr:col>76</xdr:col>
      <xdr:colOff>114300</xdr:colOff>
      <xdr:row>96</xdr:row>
      <xdr:rowOff>20955</xdr:rowOff>
    </xdr:to>
    <xdr:cxnSp macro="">
      <xdr:nvCxnSpPr>
        <xdr:cNvPr id="688" name="直線コネクタ 687"/>
        <xdr:cNvCxnSpPr/>
      </xdr:nvCxnSpPr>
      <xdr:spPr>
        <a:xfrm>
          <a:off x="13703300" y="16412161"/>
          <a:ext cx="889000" cy="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89" name="フローチャート: 判断 688"/>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0" name="テキスト ボックス 689"/>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124411</xdr:rowOff>
    </xdr:from>
    <xdr:to>
      <xdr:col>71</xdr:col>
      <xdr:colOff>177800</xdr:colOff>
      <xdr:row>97</xdr:row>
      <xdr:rowOff>80035</xdr:rowOff>
    </xdr:to>
    <xdr:cxnSp macro="">
      <xdr:nvCxnSpPr>
        <xdr:cNvPr id="691" name="直線コネクタ 690"/>
        <xdr:cNvCxnSpPr/>
      </xdr:nvCxnSpPr>
      <xdr:spPr>
        <a:xfrm flipV="1">
          <a:off x="12814300" y="16412161"/>
          <a:ext cx="889000" cy="29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3" name="テキスト ボックス 692"/>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5" name="テキスト ボックス 694"/>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30040</xdr:rowOff>
    </xdr:from>
    <xdr:to>
      <xdr:col>85</xdr:col>
      <xdr:colOff>177800</xdr:colOff>
      <xdr:row>95</xdr:row>
      <xdr:rowOff>131640</xdr:rowOff>
    </xdr:to>
    <xdr:sp macro="" textlink="">
      <xdr:nvSpPr>
        <xdr:cNvPr id="701" name="楕円 700"/>
        <xdr:cNvSpPr/>
      </xdr:nvSpPr>
      <xdr:spPr>
        <a:xfrm>
          <a:off x="16268700" y="1631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52917</xdr:rowOff>
    </xdr:from>
    <xdr:ext cx="534377" cy="259045"/>
    <xdr:sp macro="" textlink="">
      <xdr:nvSpPr>
        <xdr:cNvPr id="702" name="積立金該当値テキスト"/>
        <xdr:cNvSpPr txBox="1"/>
      </xdr:nvSpPr>
      <xdr:spPr>
        <a:xfrm>
          <a:off x="16370300" y="1616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92109</xdr:rowOff>
    </xdr:from>
    <xdr:to>
      <xdr:col>81</xdr:col>
      <xdr:colOff>101600</xdr:colOff>
      <xdr:row>96</xdr:row>
      <xdr:rowOff>22259</xdr:rowOff>
    </xdr:to>
    <xdr:sp macro="" textlink="">
      <xdr:nvSpPr>
        <xdr:cNvPr id="703" name="楕円 702"/>
        <xdr:cNvSpPr/>
      </xdr:nvSpPr>
      <xdr:spPr>
        <a:xfrm>
          <a:off x="15430500" y="163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38786</xdr:rowOff>
    </xdr:from>
    <xdr:ext cx="534377" cy="259045"/>
    <xdr:sp macro="" textlink="">
      <xdr:nvSpPr>
        <xdr:cNvPr id="704" name="テキスト ボックス 703"/>
        <xdr:cNvSpPr txBox="1"/>
      </xdr:nvSpPr>
      <xdr:spPr>
        <a:xfrm>
          <a:off x="15214111" y="1615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141605</xdr:rowOff>
    </xdr:from>
    <xdr:to>
      <xdr:col>76</xdr:col>
      <xdr:colOff>165100</xdr:colOff>
      <xdr:row>96</xdr:row>
      <xdr:rowOff>71755</xdr:rowOff>
    </xdr:to>
    <xdr:sp macro="" textlink="">
      <xdr:nvSpPr>
        <xdr:cNvPr id="705" name="楕円 704"/>
        <xdr:cNvSpPr/>
      </xdr:nvSpPr>
      <xdr:spPr>
        <a:xfrm>
          <a:off x="14541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88282</xdr:rowOff>
    </xdr:from>
    <xdr:ext cx="534377" cy="259045"/>
    <xdr:sp macro="" textlink="">
      <xdr:nvSpPr>
        <xdr:cNvPr id="706" name="テキスト ボックス 705"/>
        <xdr:cNvSpPr txBox="1"/>
      </xdr:nvSpPr>
      <xdr:spPr>
        <a:xfrm>
          <a:off x="14325111" y="162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73611</xdr:rowOff>
    </xdr:from>
    <xdr:to>
      <xdr:col>72</xdr:col>
      <xdr:colOff>38100</xdr:colOff>
      <xdr:row>96</xdr:row>
      <xdr:rowOff>3761</xdr:rowOff>
    </xdr:to>
    <xdr:sp macro="" textlink="">
      <xdr:nvSpPr>
        <xdr:cNvPr id="707" name="楕円 706"/>
        <xdr:cNvSpPr/>
      </xdr:nvSpPr>
      <xdr:spPr>
        <a:xfrm>
          <a:off x="13652500" y="163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20288</xdr:rowOff>
    </xdr:from>
    <xdr:ext cx="534377" cy="259045"/>
    <xdr:sp macro="" textlink="">
      <xdr:nvSpPr>
        <xdr:cNvPr id="708" name="テキスト ボックス 707"/>
        <xdr:cNvSpPr txBox="1"/>
      </xdr:nvSpPr>
      <xdr:spPr>
        <a:xfrm>
          <a:off x="13436111" y="1613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29235</xdr:rowOff>
    </xdr:from>
    <xdr:to>
      <xdr:col>67</xdr:col>
      <xdr:colOff>101600</xdr:colOff>
      <xdr:row>97</xdr:row>
      <xdr:rowOff>130835</xdr:rowOff>
    </xdr:to>
    <xdr:sp macro="" textlink="">
      <xdr:nvSpPr>
        <xdr:cNvPr id="709" name="楕円 708"/>
        <xdr:cNvSpPr/>
      </xdr:nvSpPr>
      <xdr:spPr>
        <a:xfrm>
          <a:off x="12763500" y="166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147362</xdr:rowOff>
    </xdr:from>
    <xdr:ext cx="534377" cy="259045"/>
    <xdr:sp macro="" textlink="">
      <xdr:nvSpPr>
        <xdr:cNvPr id="710" name="テキスト ボックス 709"/>
        <xdr:cNvSpPr txBox="1"/>
      </xdr:nvSpPr>
      <xdr:spPr>
        <a:xfrm>
          <a:off x="12547111" y="164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2" name="直線コネクタ 731"/>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5"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6" name="直線コネクタ 735"/>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38"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39" name="フローチャート: 判断 738"/>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1" name="フローチャート: 判断 740"/>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2" name="テキスト ボックス 741"/>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4" name="フローチャート: 判断 743"/>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45" name="テキスト ボックス 744"/>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47" name="フローチャート: 判断 746"/>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48" name="テキスト ボックス 747"/>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49" name="フローチャート: 判断 748"/>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0" name="テキスト ボックス 749"/>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89" name="直線コネクタ 788"/>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2"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3" name="直線コネクタ 792"/>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30811</xdr:rowOff>
    </xdr:from>
    <xdr:to>
      <xdr:col>116</xdr:col>
      <xdr:colOff>63500</xdr:colOff>
      <xdr:row>58</xdr:row>
      <xdr:rowOff>43193</xdr:rowOff>
    </xdr:to>
    <xdr:cxnSp macro="">
      <xdr:nvCxnSpPr>
        <xdr:cNvPr id="794" name="直線コネクタ 793"/>
        <xdr:cNvCxnSpPr/>
      </xdr:nvCxnSpPr>
      <xdr:spPr>
        <a:xfrm flipV="1">
          <a:off x="21323300" y="9974911"/>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795" name="貸付金平均値テキスト"/>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6" name="フローチャート: 判断 795"/>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43193</xdr:rowOff>
    </xdr:from>
    <xdr:to>
      <xdr:col>111</xdr:col>
      <xdr:colOff>177800</xdr:colOff>
      <xdr:row>58</xdr:row>
      <xdr:rowOff>50394</xdr:rowOff>
    </xdr:to>
    <xdr:cxnSp macro="">
      <xdr:nvCxnSpPr>
        <xdr:cNvPr id="797" name="直線コネクタ 796"/>
        <xdr:cNvCxnSpPr/>
      </xdr:nvCxnSpPr>
      <xdr:spPr>
        <a:xfrm flipV="1">
          <a:off x="20434300" y="998729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798" name="フローチャート: 判断 797"/>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799" name="テキスト ボックス 798"/>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145377</xdr:rowOff>
    </xdr:from>
    <xdr:to>
      <xdr:col>107</xdr:col>
      <xdr:colOff>50800</xdr:colOff>
      <xdr:row>58</xdr:row>
      <xdr:rowOff>50394</xdr:rowOff>
    </xdr:to>
    <xdr:cxnSp macro="">
      <xdr:nvCxnSpPr>
        <xdr:cNvPr id="800" name="直線コネクタ 799"/>
        <xdr:cNvCxnSpPr/>
      </xdr:nvCxnSpPr>
      <xdr:spPr>
        <a:xfrm>
          <a:off x="19545300" y="991802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1" name="フローチャート: 判断 800"/>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2" name="テキスト ボックス 801"/>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121298</xdr:rowOff>
    </xdr:from>
    <xdr:to>
      <xdr:col>102</xdr:col>
      <xdr:colOff>114300</xdr:colOff>
      <xdr:row>57</xdr:row>
      <xdr:rowOff>145377</xdr:rowOff>
    </xdr:to>
    <xdr:cxnSp macro="">
      <xdr:nvCxnSpPr>
        <xdr:cNvPr id="803" name="直線コネクタ 802"/>
        <xdr:cNvCxnSpPr/>
      </xdr:nvCxnSpPr>
      <xdr:spPr>
        <a:xfrm>
          <a:off x="18656300" y="989394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4" name="フローチャート: 判断 803"/>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05" name="テキスト ボックス 804"/>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6" name="フローチャート: 判断 805"/>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07" name="テキスト ボックス 806"/>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13" name="楕円 812"/>
        <xdr:cNvSpPr/>
      </xdr:nvSpPr>
      <xdr:spPr>
        <a:xfrm>
          <a:off x="22110700" y="99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2888</xdr:rowOff>
    </xdr:from>
    <xdr:ext cx="469744" cy="259045"/>
    <xdr:sp macro="" textlink="">
      <xdr:nvSpPr>
        <xdr:cNvPr id="814" name="貸付金該当値テキスト"/>
        <xdr:cNvSpPr txBox="1"/>
      </xdr:nvSpPr>
      <xdr:spPr>
        <a:xfrm>
          <a:off x="22212300" y="97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163843</xdr:rowOff>
    </xdr:from>
    <xdr:to>
      <xdr:col>112</xdr:col>
      <xdr:colOff>38100</xdr:colOff>
      <xdr:row>58</xdr:row>
      <xdr:rowOff>93993</xdr:rowOff>
    </xdr:to>
    <xdr:sp macro="" textlink="">
      <xdr:nvSpPr>
        <xdr:cNvPr id="815" name="楕円 814"/>
        <xdr:cNvSpPr/>
      </xdr:nvSpPr>
      <xdr:spPr>
        <a:xfrm>
          <a:off x="21272500" y="99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110520</xdr:rowOff>
    </xdr:from>
    <xdr:ext cx="469744" cy="259045"/>
    <xdr:sp macro="" textlink="">
      <xdr:nvSpPr>
        <xdr:cNvPr id="816" name="テキスト ボックス 815"/>
        <xdr:cNvSpPr txBox="1"/>
      </xdr:nvSpPr>
      <xdr:spPr>
        <a:xfrm>
          <a:off x="21088428" y="971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171044</xdr:rowOff>
    </xdr:from>
    <xdr:to>
      <xdr:col>107</xdr:col>
      <xdr:colOff>101600</xdr:colOff>
      <xdr:row>58</xdr:row>
      <xdr:rowOff>101194</xdr:rowOff>
    </xdr:to>
    <xdr:sp macro="" textlink="">
      <xdr:nvSpPr>
        <xdr:cNvPr id="817" name="楕円 816"/>
        <xdr:cNvSpPr/>
      </xdr:nvSpPr>
      <xdr:spPr>
        <a:xfrm>
          <a:off x="20383500" y="99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92321</xdr:rowOff>
    </xdr:from>
    <xdr:ext cx="469744" cy="259045"/>
    <xdr:sp macro="" textlink="">
      <xdr:nvSpPr>
        <xdr:cNvPr id="818" name="テキスト ボックス 817"/>
        <xdr:cNvSpPr txBox="1"/>
      </xdr:nvSpPr>
      <xdr:spPr>
        <a:xfrm>
          <a:off x="20199428" y="1003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94577</xdr:rowOff>
    </xdr:from>
    <xdr:to>
      <xdr:col>102</xdr:col>
      <xdr:colOff>165100</xdr:colOff>
      <xdr:row>58</xdr:row>
      <xdr:rowOff>24727</xdr:rowOff>
    </xdr:to>
    <xdr:sp macro="" textlink="">
      <xdr:nvSpPr>
        <xdr:cNvPr id="819" name="楕円 818"/>
        <xdr:cNvSpPr/>
      </xdr:nvSpPr>
      <xdr:spPr>
        <a:xfrm>
          <a:off x="194945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41254</xdr:rowOff>
    </xdr:from>
    <xdr:ext cx="469744" cy="259045"/>
    <xdr:sp macro="" textlink="">
      <xdr:nvSpPr>
        <xdr:cNvPr id="820" name="テキスト ボックス 819"/>
        <xdr:cNvSpPr txBox="1"/>
      </xdr:nvSpPr>
      <xdr:spPr>
        <a:xfrm>
          <a:off x="19310428" y="964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70498</xdr:rowOff>
    </xdr:from>
    <xdr:to>
      <xdr:col>98</xdr:col>
      <xdr:colOff>38100</xdr:colOff>
      <xdr:row>58</xdr:row>
      <xdr:rowOff>648</xdr:rowOff>
    </xdr:to>
    <xdr:sp macro="" textlink="">
      <xdr:nvSpPr>
        <xdr:cNvPr id="821" name="楕円 820"/>
        <xdr:cNvSpPr/>
      </xdr:nvSpPr>
      <xdr:spPr>
        <a:xfrm>
          <a:off x="18605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17175</xdr:rowOff>
    </xdr:from>
    <xdr:ext cx="469744" cy="259045"/>
    <xdr:sp macro="" textlink="">
      <xdr:nvSpPr>
        <xdr:cNvPr id="822" name="テキスト ボックス 821"/>
        <xdr:cNvSpPr txBox="1"/>
      </xdr:nvSpPr>
      <xdr:spPr>
        <a:xfrm>
          <a:off x="18421428" y="961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5" name="直線コネクタ 844"/>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6"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47" name="直線コネクタ 846"/>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48"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49" name="直線コネクタ 848"/>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115765</xdr:rowOff>
    </xdr:from>
    <xdr:to>
      <xdr:col>116</xdr:col>
      <xdr:colOff>63500</xdr:colOff>
      <xdr:row>76</xdr:row>
      <xdr:rowOff>148318</xdr:rowOff>
    </xdr:to>
    <xdr:cxnSp macro="">
      <xdr:nvCxnSpPr>
        <xdr:cNvPr id="850" name="直線コネクタ 849"/>
        <xdr:cNvCxnSpPr/>
      </xdr:nvCxnSpPr>
      <xdr:spPr>
        <a:xfrm flipV="1">
          <a:off x="21323300" y="13145965"/>
          <a:ext cx="8382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1" name="繰出金平均値テキスト"/>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2" name="フローチャート: 判断 851"/>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148318</xdr:rowOff>
    </xdr:from>
    <xdr:to>
      <xdr:col>111</xdr:col>
      <xdr:colOff>177800</xdr:colOff>
      <xdr:row>76</xdr:row>
      <xdr:rowOff>148524</xdr:rowOff>
    </xdr:to>
    <xdr:cxnSp macro="">
      <xdr:nvCxnSpPr>
        <xdr:cNvPr id="853" name="直線コネクタ 852"/>
        <xdr:cNvCxnSpPr/>
      </xdr:nvCxnSpPr>
      <xdr:spPr>
        <a:xfrm flipV="1">
          <a:off x="20434300" y="13178518"/>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4" name="フローチャート: 判断 853"/>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5" name="テキスト ボックス 854"/>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148524</xdr:rowOff>
    </xdr:from>
    <xdr:to>
      <xdr:col>107</xdr:col>
      <xdr:colOff>50800</xdr:colOff>
      <xdr:row>76</xdr:row>
      <xdr:rowOff>155794</xdr:rowOff>
    </xdr:to>
    <xdr:cxnSp macro="">
      <xdr:nvCxnSpPr>
        <xdr:cNvPr id="856" name="直線コネクタ 855"/>
        <xdr:cNvCxnSpPr/>
      </xdr:nvCxnSpPr>
      <xdr:spPr>
        <a:xfrm flipV="1">
          <a:off x="19545300" y="13178724"/>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57" name="フローチャート: 判断 856"/>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58" name="テキスト ボックス 857"/>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140500</xdr:rowOff>
    </xdr:from>
    <xdr:to>
      <xdr:col>102</xdr:col>
      <xdr:colOff>114300</xdr:colOff>
      <xdr:row>76</xdr:row>
      <xdr:rowOff>155794</xdr:rowOff>
    </xdr:to>
    <xdr:cxnSp macro="">
      <xdr:nvCxnSpPr>
        <xdr:cNvPr id="859" name="直線コネクタ 858"/>
        <xdr:cNvCxnSpPr/>
      </xdr:nvCxnSpPr>
      <xdr:spPr>
        <a:xfrm>
          <a:off x="18656300" y="12827800"/>
          <a:ext cx="889000" cy="3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0" name="フローチャート: 判断 859"/>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1" name="テキスト ボックス 860"/>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2" name="フローチャート: 判断 861"/>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63" name="テキスト ボックス 862"/>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64965</xdr:rowOff>
    </xdr:from>
    <xdr:to>
      <xdr:col>116</xdr:col>
      <xdr:colOff>114300</xdr:colOff>
      <xdr:row>76</xdr:row>
      <xdr:rowOff>166565</xdr:rowOff>
    </xdr:to>
    <xdr:sp macro="" textlink="">
      <xdr:nvSpPr>
        <xdr:cNvPr id="869" name="楕円 868"/>
        <xdr:cNvSpPr/>
      </xdr:nvSpPr>
      <xdr:spPr>
        <a:xfrm>
          <a:off x="22110700" y="130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43392</xdr:rowOff>
    </xdr:from>
    <xdr:ext cx="534377" cy="259045"/>
    <xdr:sp macro="" textlink="">
      <xdr:nvSpPr>
        <xdr:cNvPr id="870" name="繰出金該当値テキスト"/>
        <xdr:cNvSpPr txBox="1"/>
      </xdr:nvSpPr>
      <xdr:spPr>
        <a:xfrm>
          <a:off x="22212300" y="130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97518</xdr:rowOff>
    </xdr:from>
    <xdr:to>
      <xdr:col>112</xdr:col>
      <xdr:colOff>38100</xdr:colOff>
      <xdr:row>77</xdr:row>
      <xdr:rowOff>27668</xdr:rowOff>
    </xdr:to>
    <xdr:sp macro="" textlink="">
      <xdr:nvSpPr>
        <xdr:cNvPr id="871" name="楕円 870"/>
        <xdr:cNvSpPr/>
      </xdr:nvSpPr>
      <xdr:spPr>
        <a:xfrm>
          <a:off x="21272500" y="131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18795</xdr:rowOff>
    </xdr:from>
    <xdr:ext cx="534377" cy="259045"/>
    <xdr:sp macro="" textlink="">
      <xdr:nvSpPr>
        <xdr:cNvPr id="872" name="テキスト ボックス 871"/>
        <xdr:cNvSpPr txBox="1"/>
      </xdr:nvSpPr>
      <xdr:spPr>
        <a:xfrm>
          <a:off x="21056111" y="132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97724</xdr:rowOff>
    </xdr:from>
    <xdr:to>
      <xdr:col>107</xdr:col>
      <xdr:colOff>101600</xdr:colOff>
      <xdr:row>77</xdr:row>
      <xdr:rowOff>27874</xdr:rowOff>
    </xdr:to>
    <xdr:sp macro="" textlink="">
      <xdr:nvSpPr>
        <xdr:cNvPr id="873" name="楕円 872"/>
        <xdr:cNvSpPr/>
      </xdr:nvSpPr>
      <xdr:spPr>
        <a:xfrm>
          <a:off x="20383500" y="131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19001</xdr:rowOff>
    </xdr:from>
    <xdr:ext cx="534377" cy="259045"/>
    <xdr:sp macro="" textlink="">
      <xdr:nvSpPr>
        <xdr:cNvPr id="874" name="テキスト ボックス 873"/>
        <xdr:cNvSpPr txBox="1"/>
      </xdr:nvSpPr>
      <xdr:spPr>
        <a:xfrm>
          <a:off x="20167111" y="1322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104994</xdr:rowOff>
    </xdr:from>
    <xdr:to>
      <xdr:col>102</xdr:col>
      <xdr:colOff>165100</xdr:colOff>
      <xdr:row>77</xdr:row>
      <xdr:rowOff>35144</xdr:rowOff>
    </xdr:to>
    <xdr:sp macro="" textlink="">
      <xdr:nvSpPr>
        <xdr:cNvPr id="875" name="楕円 874"/>
        <xdr:cNvSpPr/>
      </xdr:nvSpPr>
      <xdr:spPr>
        <a:xfrm>
          <a:off x="19494500" y="131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26271</xdr:rowOff>
    </xdr:from>
    <xdr:ext cx="534377" cy="259045"/>
    <xdr:sp macro="" textlink="">
      <xdr:nvSpPr>
        <xdr:cNvPr id="876" name="テキスト ボックス 875"/>
        <xdr:cNvSpPr txBox="1"/>
      </xdr:nvSpPr>
      <xdr:spPr>
        <a:xfrm>
          <a:off x="19278111" y="132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89700</xdr:rowOff>
    </xdr:from>
    <xdr:to>
      <xdr:col>98</xdr:col>
      <xdr:colOff>38100</xdr:colOff>
      <xdr:row>75</xdr:row>
      <xdr:rowOff>19850</xdr:rowOff>
    </xdr:to>
    <xdr:sp macro="" textlink="">
      <xdr:nvSpPr>
        <xdr:cNvPr id="877" name="楕円 876"/>
        <xdr:cNvSpPr/>
      </xdr:nvSpPr>
      <xdr:spPr>
        <a:xfrm>
          <a:off x="18605500" y="127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36377</xdr:rowOff>
    </xdr:from>
    <xdr:ext cx="534377" cy="259045"/>
    <xdr:sp macro="" textlink="">
      <xdr:nvSpPr>
        <xdr:cNvPr id="878" name="テキスト ボックス 877"/>
        <xdr:cNvSpPr txBox="1"/>
      </xdr:nvSpPr>
      <xdr:spPr>
        <a:xfrm>
          <a:off x="18389111" y="125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前年度と比較し、人件費、扶助費などが増加した一方、物件費や普通建設事業などが減少となった。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人件費は、人勧に準拠した給与改定や職員数の増などにより、全体として増加した。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扶助費は、住民税非課税世帯等に対する臨時特別給付金支給事業や障がい者介護給付費支給事業の増などにより、全体として増加した。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物件費は、新型コロナウイルスワクチン接種事業の減などにより、全体として減少した。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普通建設事業は、吉田トレーニングセンター（ビジョンよしだ）大規模改修事業の皆減などにより、全体として増加した。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補助費等は、新型コロナウイルス感染症感染拡大防止協力金の皆減などにより、全体として減少した。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76,712
75,990
110.94
46,809,100
43,912,143
2,466,102
21,138,555
41,167,669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123241</xdr:rowOff>
    </xdr:from>
    <xdr:to>
      <xdr:col>24</xdr:col>
      <xdr:colOff>63500</xdr:colOff>
      <xdr:row>37</xdr:row>
      <xdr:rowOff>136499</xdr:rowOff>
    </xdr:to>
    <xdr:cxnSp macro="">
      <xdr:nvCxnSpPr>
        <xdr:cNvPr id="59" name="直線コネクタ 58"/>
        <xdr:cNvCxnSpPr/>
      </xdr:nvCxnSpPr>
      <xdr:spPr>
        <a:xfrm flipV="1">
          <a:off x="3797300" y="6295441"/>
          <a:ext cx="8382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136499</xdr:rowOff>
    </xdr:from>
    <xdr:to>
      <xdr:col>19</xdr:col>
      <xdr:colOff>177800</xdr:colOff>
      <xdr:row>37</xdr:row>
      <xdr:rowOff>141072</xdr:rowOff>
    </xdr:to>
    <xdr:cxnSp macro="">
      <xdr:nvCxnSpPr>
        <xdr:cNvPr id="62" name="直線コネクタ 61"/>
        <xdr:cNvCxnSpPr/>
      </xdr:nvCxnSpPr>
      <xdr:spPr>
        <a:xfrm flipV="1">
          <a:off x="2908300" y="648014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123698</xdr:rowOff>
    </xdr:from>
    <xdr:to>
      <xdr:col>15</xdr:col>
      <xdr:colOff>50800</xdr:colOff>
      <xdr:row>37</xdr:row>
      <xdr:rowOff>141072</xdr:rowOff>
    </xdr:to>
    <xdr:cxnSp macro="">
      <xdr:nvCxnSpPr>
        <xdr:cNvPr id="65" name="直線コネクタ 64"/>
        <xdr:cNvCxnSpPr/>
      </xdr:nvCxnSpPr>
      <xdr:spPr>
        <a:xfrm>
          <a:off x="2019300" y="646734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63805</xdr:rowOff>
    </xdr:from>
    <xdr:to>
      <xdr:col>10</xdr:col>
      <xdr:colOff>114300</xdr:colOff>
      <xdr:row>37</xdr:row>
      <xdr:rowOff>123698</xdr:rowOff>
    </xdr:to>
    <xdr:cxnSp macro="">
      <xdr:nvCxnSpPr>
        <xdr:cNvPr id="68" name="直線コネクタ 67"/>
        <xdr:cNvCxnSpPr/>
      </xdr:nvCxnSpPr>
      <xdr:spPr>
        <a:xfrm>
          <a:off x="1130300" y="6407455"/>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72441</xdr:rowOff>
    </xdr:from>
    <xdr:to>
      <xdr:col>24</xdr:col>
      <xdr:colOff>114300</xdr:colOff>
      <xdr:row>37</xdr:row>
      <xdr:rowOff>2591</xdr:rowOff>
    </xdr:to>
    <xdr:sp macro="" textlink="">
      <xdr:nvSpPr>
        <xdr:cNvPr id="78" name="楕円 77"/>
        <xdr:cNvSpPr/>
      </xdr:nvSpPr>
      <xdr:spPr>
        <a:xfrm>
          <a:off x="45847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50868</xdr:rowOff>
    </xdr:from>
    <xdr:ext cx="469744" cy="259045"/>
    <xdr:sp macro="" textlink="">
      <xdr:nvSpPr>
        <xdr:cNvPr id="79" name="議会費該当値テキスト"/>
        <xdr:cNvSpPr txBox="1"/>
      </xdr:nvSpPr>
      <xdr:spPr>
        <a:xfrm>
          <a:off x="4686300" y="62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85699</xdr:rowOff>
    </xdr:from>
    <xdr:to>
      <xdr:col>20</xdr:col>
      <xdr:colOff>38100</xdr:colOff>
      <xdr:row>38</xdr:row>
      <xdr:rowOff>15849</xdr:rowOff>
    </xdr:to>
    <xdr:sp macro="" textlink="">
      <xdr:nvSpPr>
        <xdr:cNvPr id="80" name="楕円 79"/>
        <xdr:cNvSpPr/>
      </xdr:nvSpPr>
      <xdr:spPr>
        <a:xfrm>
          <a:off x="3746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6976</xdr:rowOff>
    </xdr:from>
    <xdr:ext cx="469744" cy="259045"/>
    <xdr:sp macro="" textlink="">
      <xdr:nvSpPr>
        <xdr:cNvPr id="81" name="テキスト ボックス 80"/>
        <xdr:cNvSpPr txBox="1"/>
      </xdr:nvSpPr>
      <xdr:spPr>
        <a:xfrm>
          <a:off x="3562428" y="65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90272</xdr:rowOff>
    </xdr:from>
    <xdr:to>
      <xdr:col>15</xdr:col>
      <xdr:colOff>101600</xdr:colOff>
      <xdr:row>38</xdr:row>
      <xdr:rowOff>20422</xdr:rowOff>
    </xdr:to>
    <xdr:sp macro="" textlink="">
      <xdr:nvSpPr>
        <xdr:cNvPr id="82" name="楕円 81"/>
        <xdr:cNvSpPr/>
      </xdr:nvSpPr>
      <xdr:spPr>
        <a:xfrm>
          <a:off x="2857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11548</xdr:rowOff>
    </xdr:from>
    <xdr:ext cx="469744" cy="259045"/>
    <xdr:sp macro="" textlink="">
      <xdr:nvSpPr>
        <xdr:cNvPr id="83" name="テキスト ボックス 82"/>
        <xdr:cNvSpPr txBox="1"/>
      </xdr:nvSpPr>
      <xdr:spPr>
        <a:xfrm>
          <a:off x="2673428" y="65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72898</xdr:rowOff>
    </xdr:from>
    <xdr:to>
      <xdr:col>10</xdr:col>
      <xdr:colOff>165100</xdr:colOff>
      <xdr:row>38</xdr:row>
      <xdr:rowOff>3048</xdr:rowOff>
    </xdr:to>
    <xdr:sp macro="" textlink="">
      <xdr:nvSpPr>
        <xdr:cNvPr id="84" name="楕円 83"/>
        <xdr:cNvSpPr/>
      </xdr:nvSpPr>
      <xdr:spPr>
        <a:xfrm>
          <a:off x="196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165625</xdr:rowOff>
    </xdr:from>
    <xdr:ext cx="469744" cy="259045"/>
    <xdr:sp macro="" textlink="">
      <xdr:nvSpPr>
        <xdr:cNvPr id="85" name="テキスト ボックス 84"/>
        <xdr:cNvSpPr txBox="1"/>
      </xdr:nvSpPr>
      <xdr:spPr>
        <a:xfrm>
          <a:off x="1784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13005</xdr:rowOff>
    </xdr:from>
    <xdr:to>
      <xdr:col>6</xdr:col>
      <xdr:colOff>38100</xdr:colOff>
      <xdr:row>37</xdr:row>
      <xdr:rowOff>114605</xdr:rowOff>
    </xdr:to>
    <xdr:sp macro="" textlink="">
      <xdr:nvSpPr>
        <xdr:cNvPr id="86" name="楕円 85"/>
        <xdr:cNvSpPr/>
      </xdr:nvSpPr>
      <xdr:spPr>
        <a:xfrm>
          <a:off x="1079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105732</xdr:rowOff>
    </xdr:from>
    <xdr:ext cx="469744" cy="259045"/>
    <xdr:sp macro="" textlink="">
      <xdr:nvSpPr>
        <xdr:cNvPr id="87" name="テキスト ボックス 86"/>
        <xdr:cNvSpPr txBox="1"/>
      </xdr:nvSpPr>
      <xdr:spPr>
        <a:xfrm>
          <a:off x="895428" y="64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77466</xdr:rowOff>
    </xdr:from>
    <xdr:to>
      <xdr:col>24</xdr:col>
      <xdr:colOff>63500</xdr:colOff>
      <xdr:row>55</xdr:row>
      <xdr:rowOff>111075</xdr:rowOff>
    </xdr:to>
    <xdr:cxnSp macro="">
      <xdr:nvCxnSpPr>
        <xdr:cNvPr id="114" name="直線コネクタ 113"/>
        <xdr:cNvCxnSpPr/>
      </xdr:nvCxnSpPr>
      <xdr:spPr>
        <a:xfrm flipV="1">
          <a:off x="3797300" y="9507216"/>
          <a:ext cx="838200" cy="3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111075</xdr:rowOff>
    </xdr:from>
    <xdr:to>
      <xdr:col>19</xdr:col>
      <xdr:colOff>177800</xdr:colOff>
      <xdr:row>56</xdr:row>
      <xdr:rowOff>10559</xdr:rowOff>
    </xdr:to>
    <xdr:cxnSp macro="">
      <xdr:nvCxnSpPr>
        <xdr:cNvPr id="117" name="直線コネクタ 116"/>
        <xdr:cNvCxnSpPr/>
      </xdr:nvCxnSpPr>
      <xdr:spPr>
        <a:xfrm flipV="1">
          <a:off x="2908300" y="9540825"/>
          <a:ext cx="889000" cy="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23430</xdr:rowOff>
    </xdr:from>
    <xdr:to>
      <xdr:col>15</xdr:col>
      <xdr:colOff>50800</xdr:colOff>
      <xdr:row>56</xdr:row>
      <xdr:rowOff>10559</xdr:rowOff>
    </xdr:to>
    <xdr:cxnSp macro="">
      <xdr:nvCxnSpPr>
        <xdr:cNvPr id="120" name="直線コネクタ 119"/>
        <xdr:cNvCxnSpPr/>
      </xdr:nvCxnSpPr>
      <xdr:spPr>
        <a:xfrm>
          <a:off x="2019300" y="9110280"/>
          <a:ext cx="889000" cy="50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23430</xdr:rowOff>
    </xdr:from>
    <xdr:to>
      <xdr:col>10</xdr:col>
      <xdr:colOff>114300</xdr:colOff>
      <xdr:row>56</xdr:row>
      <xdr:rowOff>139174</xdr:rowOff>
    </xdr:to>
    <xdr:cxnSp macro="">
      <xdr:nvCxnSpPr>
        <xdr:cNvPr id="123" name="直線コネクタ 122"/>
        <xdr:cNvCxnSpPr/>
      </xdr:nvCxnSpPr>
      <xdr:spPr>
        <a:xfrm flipV="1">
          <a:off x="1130300" y="9110280"/>
          <a:ext cx="889000" cy="6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26666</xdr:rowOff>
    </xdr:from>
    <xdr:to>
      <xdr:col>24</xdr:col>
      <xdr:colOff>114300</xdr:colOff>
      <xdr:row>55</xdr:row>
      <xdr:rowOff>128266</xdr:rowOff>
    </xdr:to>
    <xdr:sp macro="" textlink="">
      <xdr:nvSpPr>
        <xdr:cNvPr id="133" name="楕円 132"/>
        <xdr:cNvSpPr/>
      </xdr:nvSpPr>
      <xdr:spPr>
        <a:xfrm>
          <a:off x="4584700" y="94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49543</xdr:rowOff>
    </xdr:from>
    <xdr:ext cx="599010" cy="259045"/>
    <xdr:sp macro="" textlink="">
      <xdr:nvSpPr>
        <xdr:cNvPr id="134" name="総務費該当値テキスト"/>
        <xdr:cNvSpPr txBox="1"/>
      </xdr:nvSpPr>
      <xdr:spPr>
        <a:xfrm>
          <a:off x="4686300" y="930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60275</xdr:rowOff>
    </xdr:from>
    <xdr:to>
      <xdr:col>20</xdr:col>
      <xdr:colOff>38100</xdr:colOff>
      <xdr:row>55</xdr:row>
      <xdr:rowOff>161875</xdr:rowOff>
    </xdr:to>
    <xdr:sp macro="" textlink="">
      <xdr:nvSpPr>
        <xdr:cNvPr id="135" name="楕円 134"/>
        <xdr:cNvSpPr/>
      </xdr:nvSpPr>
      <xdr:spPr>
        <a:xfrm>
          <a:off x="3746500" y="94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6952</xdr:rowOff>
    </xdr:from>
    <xdr:ext cx="599010" cy="259045"/>
    <xdr:sp macro="" textlink="">
      <xdr:nvSpPr>
        <xdr:cNvPr id="136" name="テキスト ボックス 135"/>
        <xdr:cNvSpPr txBox="1"/>
      </xdr:nvSpPr>
      <xdr:spPr>
        <a:xfrm>
          <a:off x="3497795" y="926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131209</xdr:rowOff>
    </xdr:from>
    <xdr:to>
      <xdr:col>15</xdr:col>
      <xdr:colOff>101600</xdr:colOff>
      <xdr:row>56</xdr:row>
      <xdr:rowOff>61359</xdr:rowOff>
    </xdr:to>
    <xdr:sp macro="" textlink="">
      <xdr:nvSpPr>
        <xdr:cNvPr id="137" name="楕円 136"/>
        <xdr:cNvSpPr/>
      </xdr:nvSpPr>
      <xdr:spPr>
        <a:xfrm>
          <a:off x="2857500" y="95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77886</xdr:rowOff>
    </xdr:from>
    <xdr:ext cx="599010" cy="259045"/>
    <xdr:sp macro="" textlink="">
      <xdr:nvSpPr>
        <xdr:cNvPr id="138" name="テキスト ボックス 137"/>
        <xdr:cNvSpPr txBox="1"/>
      </xdr:nvSpPr>
      <xdr:spPr>
        <a:xfrm>
          <a:off x="2608795" y="933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144080</xdr:rowOff>
    </xdr:from>
    <xdr:to>
      <xdr:col>10</xdr:col>
      <xdr:colOff>165100</xdr:colOff>
      <xdr:row>53</xdr:row>
      <xdr:rowOff>74230</xdr:rowOff>
    </xdr:to>
    <xdr:sp macro="" textlink="">
      <xdr:nvSpPr>
        <xdr:cNvPr id="139" name="楕円 138"/>
        <xdr:cNvSpPr/>
      </xdr:nvSpPr>
      <xdr:spPr>
        <a:xfrm>
          <a:off x="1968500" y="90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90757</xdr:rowOff>
    </xdr:from>
    <xdr:ext cx="599010" cy="259045"/>
    <xdr:sp macro="" textlink="">
      <xdr:nvSpPr>
        <xdr:cNvPr id="140" name="テキスト ボックス 139"/>
        <xdr:cNvSpPr txBox="1"/>
      </xdr:nvSpPr>
      <xdr:spPr>
        <a:xfrm>
          <a:off x="1719795" y="883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88374</xdr:rowOff>
    </xdr:from>
    <xdr:to>
      <xdr:col>6</xdr:col>
      <xdr:colOff>38100</xdr:colOff>
      <xdr:row>57</xdr:row>
      <xdr:rowOff>18524</xdr:rowOff>
    </xdr:to>
    <xdr:sp macro="" textlink="">
      <xdr:nvSpPr>
        <xdr:cNvPr id="141" name="楕円 140"/>
        <xdr:cNvSpPr/>
      </xdr:nvSpPr>
      <xdr:spPr>
        <a:xfrm>
          <a:off x="1079500" y="96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35051</xdr:rowOff>
    </xdr:from>
    <xdr:ext cx="534377" cy="259045"/>
    <xdr:sp macro="" textlink="">
      <xdr:nvSpPr>
        <xdr:cNvPr id="142" name="テキスト ボックス 141"/>
        <xdr:cNvSpPr txBox="1"/>
      </xdr:nvSpPr>
      <xdr:spPr>
        <a:xfrm>
          <a:off x="863111" y="94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72078</xdr:rowOff>
    </xdr:from>
    <xdr:to>
      <xdr:col>24</xdr:col>
      <xdr:colOff>63500</xdr:colOff>
      <xdr:row>77</xdr:row>
      <xdr:rowOff>37178</xdr:rowOff>
    </xdr:to>
    <xdr:cxnSp macro="">
      <xdr:nvCxnSpPr>
        <xdr:cNvPr id="174" name="直線コネクタ 173"/>
        <xdr:cNvCxnSpPr/>
      </xdr:nvCxnSpPr>
      <xdr:spPr>
        <a:xfrm flipV="1">
          <a:off x="3797300" y="13102278"/>
          <a:ext cx="838200" cy="1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154755</xdr:rowOff>
    </xdr:from>
    <xdr:to>
      <xdr:col>19</xdr:col>
      <xdr:colOff>177800</xdr:colOff>
      <xdr:row>77</xdr:row>
      <xdr:rowOff>37178</xdr:rowOff>
    </xdr:to>
    <xdr:cxnSp macro="">
      <xdr:nvCxnSpPr>
        <xdr:cNvPr id="177" name="直線コネクタ 176"/>
        <xdr:cNvCxnSpPr/>
      </xdr:nvCxnSpPr>
      <xdr:spPr>
        <a:xfrm>
          <a:off x="2908300" y="13184955"/>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154755</xdr:rowOff>
    </xdr:from>
    <xdr:to>
      <xdr:col>15</xdr:col>
      <xdr:colOff>50800</xdr:colOff>
      <xdr:row>77</xdr:row>
      <xdr:rowOff>171149</xdr:rowOff>
    </xdr:to>
    <xdr:cxnSp macro="">
      <xdr:nvCxnSpPr>
        <xdr:cNvPr id="180" name="直線コネクタ 179"/>
        <xdr:cNvCxnSpPr/>
      </xdr:nvCxnSpPr>
      <xdr:spPr>
        <a:xfrm flipV="1">
          <a:off x="2019300" y="13184955"/>
          <a:ext cx="889000" cy="18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171149</xdr:rowOff>
    </xdr:from>
    <xdr:to>
      <xdr:col>10</xdr:col>
      <xdr:colOff>114300</xdr:colOff>
      <xdr:row>78</xdr:row>
      <xdr:rowOff>127160</xdr:rowOff>
    </xdr:to>
    <xdr:cxnSp macro="">
      <xdr:nvCxnSpPr>
        <xdr:cNvPr id="183" name="直線コネクタ 182"/>
        <xdr:cNvCxnSpPr/>
      </xdr:nvCxnSpPr>
      <xdr:spPr>
        <a:xfrm flipV="1">
          <a:off x="1130300" y="13372799"/>
          <a:ext cx="889000" cy="1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21278</xdr:rowOff>
    </xdr:from>
    <xdr:to>
      <xdr:col>24</xdr:col>
      <xdr:colOff>114300</xdr:colOff>
      <xdr:row>76</xdr:row>
      <xdr:rowOff>122878</xdr:rowOff>
    </xdr:to>
    <xdr:sp macro="" textlink="">
      <xdr:nvSpPr>
        <xdr:cNvPr id="193" name="楕円 192"/>
        <xdr:cNvSpPr/>
      </xdr:nvSpPr>
      <xdr:spPr>
        <a:xfrm>
          <a:off x="4584700" y="130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171155</xdr:rowOff>
    </xdr:from>
    <xdr:ext cx="599010" cy="259045"/>
    <xdr:sp macro="" textlink="">
      <xdr:nvSpPr>
        <xdr:cNvPr id="194" name="民生費該当値テキスト"/>
        <xdr:cNvSpPr txBox="1"/>
      </xdr:nvSpPr>
      <xdr:spPr>
        <a:xfrm>
          <a:off x="4686300" y="1302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157828</xdr:rowOff>
    </xdr:from>
    <xdr:to>
      <xdr:col>20</xdr:col>
      <xdr:colOff>38100</xdr:colOff>
      <xdr:row>77</xdr:row>
      <xdr:rowOff>87978</xdr:rowOff>
    </xdr:to>
    <xdr:sp macro="" textlink="">
      <xdr:nvSpPr>
        <xdr:cNvPr id="195" name="楕円 194"/>
        <xdr:cNvSpPr/>
      </xdr:nvSpPr>
      <xdr:spPr>
        <a:xfrm>
          <a:off x="3746500" y="131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79105</xdr:rowOff>
    </xdr:from>
    <xdr:ext cx="599010" cy="259045"/>
    <xdr:sp macro="" textlink="">
      <xdr:nvSpPr>
        <xdr:cNvPr id="196" name="テキスト ボックス 195"/>
        <xdr:cNvSpPr txBox="1"/>
      </xdr:nvSpPr>
      <xdr:spPr>
        <a:xfrm>
          <a:off x="3497795" y="1328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103955</xdr:rowOff>
    </xdr:from>
    <xdr:to>
      <xdr:col>15</xdr:col>
      <xdr:colOff>101600</xdr:colOff>
      <xdr:row>77</xdr:row>
      <xdr:rowOff>34105</xdr:rowOff>
    </xdr:to>
    <xdr:sp macro="" textlink="">
      <xdr:nvSpPr>
        <xdr:cNvPr id="197" name="楕円 196"/>
        <xdr:cNvSpPr/>
      </xdr:nvSpPr>
      <xdr:spPr>
        <a:xfrm>
          <a:off x="2857500" y="131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25232</xdr:rowOff>
    </xdr:from>
    <xdr:ext cx="599010" cy="259045"/>
    <xdr:sp macro="" textlink="">
      <xdr:nvSpPr>
        <xdr:cNvPr id="198" name="テキスト ボックス 197"/>
        <xdr:cNvSpPr txBox="1"/>
      </xdr:nvSpPr>
      <xdr:spPr>
        <a:xfrm>
          <a:off x="2608795" y="13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120349</xdr:rowOff>
    </xdr:from>
    <xdr:to>
      <xdr:col>10</xdr:col>
      <xdr:colOff>165100</xdr:colOff>
      <xdr:row>78</xdr:row>
      <xdr:rowOff>50499</xdr:rowOff>
    </xdr:to>
    <xdr:sp macro="" textlink="">
      <xdr:nvSpPr>
        <xdr:cNvPr id="199" name="楕円 198"/>
        <xdr:cNvSpPr/>
      </xdr:nvSpPr>
      <xdr:spPr>
        <a:xfrm>
          <a:off x="1968500" y="133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41626</xdr:rowOff>
    </xdr:from>
    <xdr:ext cx="599010" cy="259045"/>
    <xdr:sp macro="" textlink="">
      <xdr:nvSpPr>
        <xdr:cNvPr id="200" name="テキスト ボックス 199"/>
        <xdr:cNvSpPr txBox="1"/>
      </xdr:nvSpPr>
      <xdr:spPr>
        <a:xfrm>
          <a:off x="1719795" y="1341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76360</xdr:rowOff>
    </xdr:from>
    <xdr:to>
      <xdr:col>6</xdr:col>
      <xdr:colOff>38100</xdr:colOff>
      <xdr:row>79</xdr:row>
      <xdr:rowOff>6510</xdr:rowOff>
    </xdr:to>
    <xdr:sp macro="" textlink="">
      <xdr:nvSpPr>
        <xdr:cNvPr id="201" name="楕円 200"/>
        <xdr:cNvSpPr/>
      </xdr:nvSpPr>
      <xdr:spPr>
        <a:xfrm>
          <a:off x="1079500" y="134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169087</xdr:rowOff>
    </xdr:from>
    <xdr:ext cx="599010" cy="259045"/>
    <xdr:sp macro="" textlink="">
      <xdr:nvSpPr>
        <xdr:cNvPr id="202" name="テキスト ボックス 201"/>
        <xdr:cNvSpPr txBox="1"/>
      </xdr:nvSpPr>
      <xdr:spPr>
        <a:xfrm>
          <a:off x="830795" y="1354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122555</xdr:rowOff>
    </xdr:from>
    <xdr:to>
      <xdr:col>24</xdr:col>
      <xdr:colOff>63500</xdr:colOff>
      <xdr:row>97</xdr:row>
      <xdr:rowOff>102419</xdr:rowOff>
    </xdr:to>
    <xdr:cxnSp macro="">
      <xdr:nvCxnSpPr>
        <xdr:cNvPr id="232" name="直線コネクタ 231"/>
        <xdr:cNvCxnSpPr/>
      </xdr:nvCxnSpPr>
      <xdr:spPr>
        <a:xfrm>
          <a:off x="3797300" y="16581755"/>
          <a:ext cx="838200" cy="1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122555</xdr:rowOff>
    </xdr:from>
    <xdr:to>
      <xdr:col>19</xdr:col>
      <xdr:colOff>177800</xdr:colOff>
      <xdr:row>97</xdr:row>
      <xdr:rowOff>6389</xdr:rowOff>
    </xdr:to>
    <xdr:cxnSp macro="">
      <xdr:nvCxnSpPr>
        <xdr:cNvPr id="235" name="直線コネクタ 234"/>
        <xdr:cNvCxnSpPr/>
      </xdr:nvCxnSpPr>
      <xdr:spPr>
        <a:xfrm flipV="1">
          <a:off x="2908300" y="16581755"/>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6389</xdr:rowOff>
    </xdr:from>
    <xdr:to>
      <xdr:col>15</xdr:col>
      <xdr:colOff>50800</xdr:colOff>
      <xdr:row>98</xdr:row>
      <xdr:rowOff>27667</xdr:rowOff>
    </xdr:to>
    <xdr:cxnSp macro="">
      <xdr:nvCxnSpPr>
        <xdr:cNvPr id="238" name="直線コネクタ 237"/>
        <xdr:cNvCxnSpPr/>
      </xdr:nvCxnSpPr>
      <xdr:spPr>
        <a:xfrm flipV="1">
          <a:off x="2019300" y="16637039"/>
          <a:ext cx="889000" cy="19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27667</xdr:rowOff>
    </xdr:from>
    <xdr:to>
      <xdr:col>10</xdr:col>
      <xdr:colOff>114300</xdr:colOff>
      <xdr:row>98</xdr:row>
      <xdr:rowOff>61576</xdr:rowOff>
    </xdr:to>
    <xdr:cxnSp macro="">
      <xdr:nvCxnSpPr>
        <xdr:cNvPr id="241" name="直線コネクタ 240"/>
        <xdr:cNvCxnSpPr/>
      </xdr:nvCxnSpPr>
      <xdr:spPr>
        <a:xfrm flipV="1">
          <a:off x="1130300" y="16829767"/>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51619</xdr:rowOff>
    </xdr:from>
    <xdr:to>
      <xdr:col>24</xdr:col>
      <xdr:colOff>114300</xdr:colOff>
      <xdr:row>97</xdr:row>
      <xdr:rowOff>153219</xdr:rowOff>
    </xdr:to>
    <xdr:sp macro="" textlink="">
      <xdr:nvSpPr>
        <xdr:cNvPr id="251" name="楕円 250"/>
        <xdr:cNvSpPr/>
      </xdr:nvSpPr>
      <xdr:spPr>
        <a:xfrm>
          <a:off x="4584700" y="166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30046</xdr:rowOff>
    </xdr:from>
    <xdr:ext cx="534377" cy="259045"/>
    <xdr:sp macro="" textlink="">
      <xdr:nvSpPr>
        <xdr:cNvPr id="252" name="衛生費該当値テキスト"/>
        <xdr:cNvSpPr txBox="1"/>
      </xdr:nvSpPr>
      <xdr:spPr>
        <a:xfrm>
          <a:off x="4686300" y="1666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71755</xdr:rowOff>
    </xdr:from>
    <xdr:to>
      <xdr:col>20</xdr:col>
      <xdr:colOff>38100</xdr:colOff>
      <xdr:row>97</xdr:row>
      <xdr:rowOff>1905</xdr:rowOff>
    </xdr:to>
    <xdr:sp macro="" textlink="">
      <xdr:nvSpPr>
        <xdr:cNvPr id="253" name="楕円 252"/>
        <xdr:cNvSpPr/>
      </xdr:nvSpPr>
      <xdr:spPr>
        <a:xfrm>
          <a:off x="3746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164482</xdr:rowOff>
    </xdr:from>
    <xdr:ext cx="534377" cy="259045"/>
    <xdr:sp macro="" textlink="">
      <xdr:nvSpPr>
        <xdr:cNvPr id="254" name="テキスト ボックス 253"/>
        <xdr:cNvSpPr txBox="1"/>
      </xdr:nvSpPr>
      <xdr:spPr>
        <a:xfrm>
          <a:off x="3530111" y="166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127039</xdr:rowOff>
    </xdr:from>
    <xdr:to>
      <xdr:col>15</xdr:col>
      <xdr:colOff>101600</xdr:colOff>
      <xdr:row>97</xdr:row>
      <xdr:rowOff>57189</xdr:rowOff>
    </xdr:to>
    <xdr:sp macro="" textlink="">
      <xdr:nvSpPr>
        <xdr:cNvPr id="255" name="楕円 254"/>
        <xdr:cNvSpPr/>
      </xdr:nvSpPr>
      <xdr:spPr>
        <a:xfrm>
          <a:off x="2857500" y="165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48316</xdr:rowOff>
    </xdr:from>
    <xdr:ext cx="534377" cy="259045"/>
    <xdr:sp macro="" textlink="">
      <xdr:nvSpPr>
        <xdr:cNvPr id="256" name="テキスト ボックス 255"/>
        <xdr:cNvSpPr txBox="1"/>
      </xdr:nvSpPr>
      <xdr:spPr>
        <a:xfrm>
          <a:off x="2641111" y="166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148317</xdr:rowOff>
    </xdr:from>
    <xdr:to>
      <xdr:col>10</xdr:col>
      <xdr:colOff>165100</xdr:colOff>
      <xdr:row>98</xdr:row>
      <xdr:rowOff>78467</xdr:rowOff>
    </xdr:to>
    <xdr:sp macro="" textlink="">
      <xdr:nvSpPr>
        <xdr:cNvPr id="257" name="楕円 256"/>
        <xdr:cNvSpPr/>
      </xdr:nvSpPr>
      <xdr:spPr>
        <a:xfrm>
          <a:off x="1968500" y="167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69594</xdr:rowOff>
    </xdr:from>
    <xdr:ext cx="534377" cy="259045"/>
    <xdr:sp macro="" textlink="">
      <xdr:nvSpPr>
        <xdr:cNvPr id="258" name="テキスト ボックス 257"/>
        <xdr:cNvSpPr txBox="1"/>
      </xdr:nvSpPr>
      <xdr:spPr>
        <a:xfrm>
          <a:off x="1752111" y="168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10776</xdr:rowOff>
    </xdr:from>
    <xdr:to>
      <xdr:col>6</xdr:col>
      <xdr:colOff>38100</xdr:colOff>
      <xdr:row>98</xdr:row>
      <xdr:rowOff>112376</xdr:rowOff>
    </xdr:to>
    <xdr:sp macro="" textlink="">
      <xdr:nvSpPr>
        <xdr:cNvPr id="259" name="楕円 258"/>
        <xdr:cNvSpPr/>
      </xdr:nvSpPr>
      <xdr:spPr>
        <a:xfrm>
          <a:off x="1079500" y="168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103503</xdr:rowOff>
    </xdr:from>
    <xdr:ext cx="534377" cy="259045"/>
    <xdr:sp macro="" textlink="">
      <xdr:nvSpPr>
        <xdr:cNvPr id="260" name="テキスト ボックス 259"/>
        <xdr:cNvSpPr txBox="1"/>
      </xdr:nvSpPr>
      <xdr:spPr>
        <a:xfrm>
          <a:off x="863111" y="1690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148935</xdr:rowOff>
    </xdr:from>
    <xdr:to>
      <xdr:col>55</xdr:col>
      <xdr:colOff>0</xdr:colOff>
      <xdr:row>38</xdr:row>
      <xdr:rowOff>81544</xdr:rowOff>
    </xdr:to>
    <xdr:cxnSp macro="">
      <xdr:nvCxnSpPr>
        <xdr:cNvPr id="287" name="直線コネクタ 286"/>
        <xdr:cNvCxnSpPr/>
      </xdr:nvCxnSpPr>
      <xdr:spPr>
        <a:xfrm flipV="1">
          <a:off x="9639300" y="6321135"/>
          <a:ext cx="838200" cy="2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74137</xdr:rowOff>
    </xdr:from>
    <xdr:to>
      <xdr:col>50</xdr:col>
      <xdr:colOff>114300</xdr:colOff>
      <xdr:row>38</xdr:row>
      <xdr:rowOff>81544</xdr:rowOff>
    </xdr:to>
    <xdr:cxnSp macro="">
      <xdr:nvCxnSpPr>
        <xdr:cNvPr id="290" name="直線コネクタ 289"/>
        <xdr:cNvCxnSpPr/>
      </xdr:nvCxnSpPr>
      <xdr:spPr>
        <a:xfrm>
          <a:off x="8750300" y="6589237"/>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52101</xdr:rowOff>
    </xdr:from>
    <xdr:to>
      <xdr:col>45</xdr:col>
      <xdr:colOff>177800</xdr:colOff>
      <xdr:row>38</xdr:row>
      <xdr:rowOff>74137</xdr:rowOff>
    </xdr:to>
    <xdr:cxnSp macro="">
      <xdr:nvCxnSpPr>
        <xdr:cNvPr id="293" name="直線コネクタ 292"/>
        <xdr:cNvCxnSpPr/>
      </xdr:nvCxnSpPr>
      <xdr:spPr>
        <a:xfrm>
          <a:off x="7861300" y="6567201"/>
          <a:ext cx="889000" cy="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52101</xdr:rowOff>
    </xdr:from>
    <xdr:to>
      <xdr:col>41</xdr:col>
      <xdr:colOff>50800</xdr:colOff>
      <xdr:row>38</xdr:row>
      <xdr:rowOff>94620</xdr:rowOff>
    </xdr:to>
    <xdr:cxnSp macro="">
      <xdr:nvCxnSpPr>
        <xdr:cNvPr id="296" name="直線コネクタ 295"/>
        <xdr:cNvCxnSpPr/>
      </xdr:nvCxnSpPr>
      <xdr:spPr>
        <a:xfrm flipV="1">
          <a:off x="6972300" y="6567201"/>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98135</xdr:rowOff>
    </xdr:from>
    <xdr:to>
      <xdr:col>55</xdr:col>
      <xdr:colOff>50800</xdr:colOff>
      <xdr:row>37</xdr:row>
      <xdr:rowOff>28285</xdr:rowOff>
    </xdr:to>
    <xdr:sp macro="" textlink="">
      <xdr:nvSpPr>
        <xdr:cNvPr id="306" name="楕円 305"/>
        <xdr:cNvSpPr/>
      </xdr:nvSpPr>
      <xdr:spPr>
        <a:xfrm>
          <a:off x="10426700" y="627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121012</xdr:rowOff>
    </xdr:from>
    <xdr:ext cx="469744" cy="259045"/>
    <xdr:sp macro="" textlink="">
      <xdr:nvSpPr>
        <xdr:cNvPr id="307" name="労働費該当値テキスト"/>
        <xdr:cNvSpPr txBox="1"/>
      </xdr:nvSpPr>
      <xdr:spPr>
        <a:xfrm>
          <a:off x="10528300" y="612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30744</xdr:rowOff>
    </xdr:from>
    <xdr:to>
      <xdr:col>50</xdr:col>
      <xdr:colOff>165100</xdr:colOff>
      <xdr:row>38</xdr:row>
      <xdr:rowOff>132344</xdr:rowOff>
    </xdr:to>
    <xdr:sp macro="" textlink="">
      <xdr:nvSpPr>
        <xdr:cNvPr id="308" name="楕円 307"/>
        <xdr:cNvSpPr/>
      </xdr:nvSpPr>
      <xdr:spPr>
        <a:xfrm>
          <a:off x="9588500" y="65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123471</xdr:rowOff>
    </xdr:from>
    <xdr:ext cx="378565" cy="259045"/>
    <xdr:sp macro="" textlink="">
      <xdr:nvSpPr>
        <xdr:cNvPr id="309" name="テキスト ボックス 308"/>
        <xdr:cNvSpPr txBox="1"/>
      </xdr:nvSpPr>
      <xdr:spPr>
        <a:xfrm>
          <a:off x="9450017" y="663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23337</xdr:rowOff>
    </xdr:from>
    <xdr:to>
      <xdr:col>46</xdr:col>
      <xdr:colOff>38100</xdr:colOff>
      <xdr:row>38</xdr:row>
      <xdr:rowOff>124937</xdr:rowOff>
    </xdr:to>
    <xdr:sp macro="" textlink="">
      <xdr:nvSpPr>
        <xdr:cNvPr id="310" name="楕円 309"/>
        <xdr:cNvSpPr/>
      </xdr:nvSpPr>
      <xdr:spPr>
        <a:xfrm>
          <a:off x="8699500" y="65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116064</xdr:rowOff>
    </xdr:from>
    <xdr:ext cx="378565" cy="259045"/>
    <xdr:sp macro="" textlink="">
      <xdr:nvSpPr>
        <xdr:cNvPr id="311" name="テキスト ボックス 310"/>
        <xdr:cNvSpPr txBox="1"/>
      </xdr:nvSpPr>
      <xdr:spPr>
        <a:xfrm>
          <a:off x="8561017" y="663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1301</xdr:rowOff>
    </xdr:from>
    <xdr:to>
      <xdr:col>41</xdr:col>
      <xdr:colOff>101600</xdr:colOff>
      <xdr:row>38</xdr:row>
      <xdr:rowOff>102901</xdr:rowOff>
    </xdr:to>
    <xdr:sp macro="" textlink="">
      <xdr:nvSpPr>
        <xdr:cNvPr id="312" name="楕円 311"/>
        <xdr:cNvSpPr/>
      </xdr:nvSpPr>
      <xdr:spPr>
        <a:xfrm>
          <a:off x="7810500" y="65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94028</xdr:rowOff>
    </xdr:from>
    <xdr:ext cx="378565" cy="259045"/>
    <xdr:sp macro="" textlink="">
      <xdr:nvSpPr>
        <xdr:cNvPr id="313" name="テキスト ボックス 312"/>
        <xdr:cNvSpPr txBox="1"/>
      </xdr:nvSpPr>
      <xdr:spPr>
        <a:xfrm>
          <a:off x="7672017" y="660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43820</xdr:rowOff>
    </xdr:from>
    <xdr:to>
      <xdr:col>36</xdr:col>
      <xdr:colOff>165100</xdr:colOff>
      <xdr:row>38</xdr:row>
      <xdr:rowOff>145420</xdr:rowOff>
    </xdr:to>
    <xdr:sp macro="" textlink="">
      <xdr:nvSpPr>
        <xdr:cNvPr id="314" name="楕円 313"/>
        <xdr:cNvSpPr/>
      </xdr:nvSpPr>
      <xdr:spPr>
        <a:xfrm>
          <a:off x="6921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136547</xdr:rowOff>
    </xdr:from>
    <xdr:ext cx="378565" cy="259045"/>
    <xdr:sp macro="" textlink="">
      <xdr:nvSpPr>
        <xdr:cNvPr id="315" name="テキスト ボックス 314"/>
        <xdr:cNvSpPr txBox="1"/>
      </xdr:nvSpPr>
      <xdr:spPr>
        <a:xfrm>
          <a:off x="6783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30835</xdr:rowOff>
    </xdr:from>
    <xdr:to>
      <xdr:col>55</xdr:col>
      <xdr:colOff>0</xdr:colOff>
      <xdr:row>58</xdr:row>
      <xdr:rowOff>40437</xdr:rowOff>
    </xdr:to>
    <xdr:cxnSp macro="">
      <xdr:nvCxnSpPr>
        <xdr:cNvPr id="344" name="直線コネクタ 343"/>
        <xdr:cNvCxnSpPr/>
      </xdr:nvCxnSpPr>
      <xdr:spPr>
        <a:xfrm>
          <a:off x="9639300" y="9974935"/>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30835</xdr:rowOff>
    </xdr:from>
    <xdr:to>
      <xdr:col>50</xdr:col>
      <xdr:colOff>114300</xdr:colOff>
      <xdr:row>58</xdr:row>
      <xdr:rowOff>56959</xdr:rowOff>
    </xdr:to>
    <xdr:cxnSp macro="">
      <xdr:nvCxnSpPr>
        <xdr:cNvPr id="347" name="直線コネクタ 346"/>
        <xdr:cNvCxnSpPr/>
      </xdr:nvCxnSpPr>
      <xdr:spPr>
        <a:xfrm flipV="1">
          <a:off x="8750300" y="9974935"/>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56959</xdr:rowOff>
    </xdr:from>
    <xdr:to>
      <xdr:col>45</xdr:col>
      <xdr:colOff>177800</xdr:colOff>
      <xdr:row>58</xdr:row>
      <xdr:rowOff>82614</xdr:rowOff>
    </xdr:to>
    <xdr:cxnSp macro="">
      <xdr:nvCxnSpPr>
        <xdr:cNvPr id="350" name="直線コネクタ 349"/>
        <xdr:cNvCxnSpPr/>
      </xdr:nvCxnSpPr>
      <xdr:spPr>
        <a:xfrm flipV="1">
          <a:off x="7861300" y="10001059"/>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70638</xdr:rowOff>
    </xdr:from>
    <xdr:to>
      <xdr:col>41</xdr:col>
      <xdr:colOff>50800</xdr:colOff>
      <xdr:row>58</xdr:row>
      <xdr:rowOff>82614</xdr:rowOff>
    </xdr:to>
    <xdr:cxnSp macro="">
      <xdr:nvCxnSpPr>
        <xdr:cNvPr id="353" name="直線コネクタ 352"/>
        <xdr:cNvCxnSpPr/>
      </xdr:nvCxnSpPr>
      <xdr:spPr>
        <a:xfrm>
          <a:off x="6972300" y="10014738"/>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161087</xdr:rowOff>
    </xdr:from>
    <xdr:to>
      <xdr:col>55</xdr:col>
      <xdr:colOff>50800</xdr:colOff>
      <xdr:row>58</xdr:row>
      <xdr:rowOff>91237</xdr:rowOff>
    </xdr:to>
    <xdr:sp macro="" textlink="">
      <xdr:nvSpPr>
        <xdr:cNvPr id="363" name="楕円 362"/>
        <xdr:cNvSpPr/>
      </xdr:nvSpPr>
      <xdr:spPr>
        <a:xfrm>
          <a:off x="10426700" y="99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139514</xdr:rowOff>
    </xdr:from>
    <xdr:ext cx="534377" cy="259045"/>
    <xdr:sp macro="" textlink="">
      <xdr:nvSpPr>
        <xdr:cNvPr id="364" name="農林水産業費該当値テキスト"/>
        <xdr:cNvSpPr txBox="1"/>
      </xdr:nvSpPr>
      <xdr:spPr>
        <a:xfrm>
          <a:off x="10528300" y="99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151485</xdr:rowOff>
    </xdr:from>
    <xdr:to>
      <xdr:col>50</xdr:col>
      <xdr:colOff>165100</xdr:colOff>
      <xdr:row>58</xdr:row>
      <xdr:rowOff>81635</xdr:rowOff>
    </xdr:to>
    <xdr:sp macro="" textlink="">
      <xdr:nvSpPr>
        <xdr:cNvPr id="365" name="楕円 364"/>
        <xdr:cNvSpPr/>
      </xdr:nvSpPr>
      <xdr:spPr>
        <a:xfrm>
          <a:off x="9588500" y="99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72762</xdr:rowOff>
    </xdr:from>
    <xdr:ext cx="534377" cy="259045"/>
    <xdr:sp macro="" textlink="">
      <xdr:nvSpPr>
        <xdr:cNvPr id="366" name="テキスト ボックス 365"/>
        <xdr:cNvSpPr txBox="1"/>
      </xdr:nvSpPr>
      <xdr:spPr>
        <a:xfrm>
          <a:off x="9372111" y="1001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6159</xdr:rowOff>
    </xdr:from>
    <xdr:to>
      <xdr:col>46</xdr:col>
      <xdr:colOff>38100</xdr:colOff>
      <xdr:row>58</xdr:row>
      <xdr:rowOff>107759</xdr:rowOff>
    </xdr:to>
    <xdr:sp macro="" textlink="">
      <xdr:nvSpPr>
        <xdr:cNvPr id="367" name="楕円 366"/>
        <xdr:cNvSpPr/>
      </xdr:nvSpPr>
      <xdr:spPr>
        <a:xfrm>
          <a:off x="8699500" y="99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98886</xdr:rowOff>
    </xdr:from>
    <xdr:ext cx="534377" cy="259045"/>
    <xdr:sp macro="" textlink="">
      <xdr:nvSpPr>
        <xdr:cNvPr id="368" name="テキスト ボックス 367"/>
        <xdr:cNvSpPr txBox="1"/>
      </xdr:nvSpPr>
      <xdr:spPr>
        <a:xfrm>
          <a:off x="8483111" y="100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31814</xdr:rowOff>
    </xdr:from>
    <xdr:to>
      <xdr:col>41</xdr:col>
      <xdr:colOff>101600</xdr:colOff>
      <xdr:row>58</xdr:row>
      <xdr:rowOff>133414</xdr:rowOff>
    </xdr:to>
    <xdr:sp macro="" textlink="">
      <xdr:nvSpPr>
        <xdr:cNvPr id="369" name="楕円 368"/>
        <xdr:cNvSpPr/>
      </xdr:nvSpPr>
      <xdr:spPr>
        <a:xfrm>
          <a:off x="7810500" y="99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124541</xdr:rowOff>
    </xdr:from>
    <xdr:ext cx="534377" cy="259045"/>
    <xdr:sp macro="" textlink="">
      <xdr:nvSpPr>
        <xdr:cNvPr id="370" name="テキスト ボックス 369"/>
        <xdr:cNvSpPr txBox="1"/>
      </xdr:nvSpPr>
      <xdr:spPr>
        <a:xfrm>
          <a:off x="7594111" y="100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19838</xdr:rowOff>
    </xdr:from>
    <xdr:to>
      <xdr:col>36</xdr:col>
      <xdr:colOff>165100</xdr:colOff>
      <xdr:row>58</xdr:row>
      <xdr:rowOff>121438</xdr:rowOff>
    </xdr:to>
    <xdr:sp macro="" textlink="">
      <xdr:nvSpPr>
        <xdr:cNvPr id="371" name="楕円 370"/>
        <xdr:cNvSpPr/>
      </xdr:nvSpPr>
      <xdr:spPr>
        <a:xfrm>
          <a:off x="6921500" y="99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112565</xdr:rowOff>
    </xdr:from>
    <xdr:ext cx="534377" cy="259045"/>
    <xdr:sp macro="" textlink="">
      <xdr:nvSpPr>
        <xdr:cNvPr id="372" name="テキスト ボックス 371"/>
        <xdr:cNvSpPr txBox="1"/>
      </xdr:nvSpPr>
      <xdr:spPr>
        <a:xfrm>
          <a:off x="6705111" y="100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122726</xdr:rowOff>
    </xdr:from>
    <xdr:to>
      <xdr:col>55</xdr:col>
      <xdr:colOff>0</xdr:colOff>
      <xdr:row>77</xdr:row>
      <xdr:rowOff>65424</xdr:rowOff>
    </xdr:to>
    <xdr:cxnSp macro="">
      <xdr:nvCxnSpPr>
        <xdr:cNvPr id="401" name="直線コネクタ 400"/>
        <xdr:cNvCxnSpPr/>
      </xdr:nvCxnSpPr>
      <xdr:spPr>
        <a:xfrm>
          <a:off x="9639300" y="13152926"/>
          <a:ext cx="8382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122726</xdr:rowOff>
    </xdr:from>
    <xdr:to>
      <xdr:col>50</xdr:col>
      <xdr:colOff>114300</xdr:colOff>
      <xdr:row>76</xdr:row>
      <xdr:rowOff>141033</xdr:rowOff>
    </xdr:to>
    <xdr:cxnSp macro="">
      <xdr:nvCxnSpPr>
        <xdr:cNvPr id="404" name="直線コネクタ 403"/>
        <xdr:cNvCxnSpPr/>
      </xdr:nvCxnSpPr>
      <xdr:spPr>
        <a:xfrm flipV="1">
          <a:off x="8750300" y="13152926"/>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151682</xdr:rowOff>
    </xdr:from>
    <xdr:to>
      <xdr:col>45</xdr:col>
      <xdr:colOff>177800</xdr:colOff>
      <xdr:row>76</xdr:row>
      <xdr:rowOff>141033</xdr:rowOff>
    </xdr:to>
    <xdr:cxnSp macro="">
      <xdr:nvCxnSpPr>
        <xdr:cNvPr id="407" name="直線コネクタ 406"/>
        <xdr:cNvCxnSpPr/>
      </xdr:nvCxnSpPr>
      <xdr:spPr>
        <a:xfrm>
          <a:off x="7861300" y="13010432"/>
          <a:ext cx="889000" cy="1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151682</xdr:rowOff>
    </xdr:from>
    <xdr:to>
      <xdr:col>41</xdr:col>
      <xdr:colOff>50800</xdr:colOff>
      <xdr:row>77</xdr:row>
      <xdr:rowOff>91636</xdr:rowOff>
    </xdr:to>
    <xdr:cxnSp macro="">
      <xdr:nvCxnSpPr>
        <xdr:cNvPr id="410" name="直線コネクタ 409"/>
        <xdr:cNvCxnSpPr/>
      </xdr:nvCxnSpPr>
      <xdr:spPr>
        <a:xfrm flipV="1">
          <a:off x="6972300" y="13010432"/>
          <a:ext cx="889000" cy="2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14624</xdr:rowOff>
    </xdr:from>
    <xdr:to>
      <xdr:col>55</xdr:col>
      <xdr:colOff>50800</xdr:colOff>
      <xdr:row>77</xdr:row>
      <xdr:rowOff>116224</xdr:rowOff>
    </xdr:to>
    <xdr:sp macro="" textlink="">
      <xdr:nvSpPr>
        <xdr:cNvPr id="420" name="楕円 419"/>
        <xdr:cNvSpPr/>
      </xdr:nvSpPr>
      <xdr:spPr>
        <a:xfrm>
          <a:off x="10426700" y="132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37501</xdr:rowOff>
    </xdr:from>
    <xdr:ext cx="534377" cy="259045"/>
    <xdr:sp macro="" textlink="">
      <xdr:nvSpPr>
        <xdr:cNvPr id="421" name="商工費該当値テキスト"/>
        <xdr:cNvSpPr txBox="1"/>
      </xdr:nvSpPr>
      <xdr:spPr>
        <a:xfrm>
          <a:off x="10528300" y="13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71926</xdr:rowOff>
    </xdr:from>
    <xdr:to>
      <xdr:col>50</xdr:col>
      <xdr:colOff>165100</xdr:colOff>
      <xdr:row>77</xdr:row>
      <xdr:rowOff>2076</xdr:rowOff>
    </xdr:to>
    <xdr:sp macro="" textlink="">
      <xdr:nvSpPr>
        <xdr:cNvPr id="422" name="楕円 421"/>
        <xdr:cNvSpPr/>
      </xdr:nvSpPr>
      <xdr:spPr>
        <a:xfrm>
          <a:off x="9588500" y="131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18604</xdr:rowOff>
    </xdr:from>
    <xdr:ext cx="534377" cy="259045"/>
    <xdr:sp macro="" textlink="">
      <xdr:nvSpPr>
        <xdr:cNvPr id="423" name="テキスト ボックス 422"/>
        <xdr:cNvSpPr txBox="1"/>
      </xdr:nvSpPr>
      <xdr:spPr>
        <a:xfrm>
          <a:off x="9372111" y="128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90233</xdr:rowOff>
    </xdr:from>
    <xdr:to>
      <xdr:col>46</xdr:col>
      <xdr:colOff>38100</xdr:colOff>
      <xdr:row>77</xdr:row>
      <xdr:rowOff>20383</xdr:rowOff>
    </xdr:to>
    <xdr:sp macro="" textlink="">
      <xdr:nvSpPr>
        <xdr:cNvPr id="424" name="楕円 423"/>
        <xdr:cNvSpPr/>
      </xdr:nvSpPr>
      <xdr:spPr>
        <a:xfrm>
          <a:off x="8699500" y="131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36910</xdr:rowOff>
    </xdr:from>
    <xdr:ext cx="534377" cy="259045"/>
    <xdr:sp macro="" textlink="">
      <xdr:nvSpPr>
        <xdr:cNvPr id="425" name="テキスト ボックス 424"/>
        <xdr:cNvSpPr txBox="1"/>
      </xdr:nvSpPr>
      <xdr:spPr>
        <a:xfrm>
          <a:off x="8483111" y="128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100882</xdr:rowOff>
    </xdr:from>
    <xdr:to>
      <xdr:col>41</xdr:col>
      <xdr:colOff>101600</xdr:colOff>
      <xdr:row>76</xdr:row>
      <xdr:rowOff>31032</xdr:rowOff>
    </xdr:to>
    <xdr:sp macro="" textlink="">
      <xdr:nvSpPr>
        <xdr:cNvPr id="426" name="楕円 425"/>
        <xdr:cNvSpPr/>
      </xdr:nvSpPr>
      <xdr:spPr>
        <a:xfrm>
          <a:off x="7810500" y="129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47559</xdr:rowOff>
    </xdr:from>
    <xdr:ext cx="534377" cy="259045"/>
    <xdr:sp macro="" textlink="">
      <xdr:nvSpPr>
        <xdr:cNvPr id="427" name="テキスト ボックス 426"/>
        <xdr:cNvSpPr txBox="1"/>
      </xdr:nvSpPr>
      <xdr:spPr>
        <a:xfrm>
          <a:off x="7594111" y="127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40836</xdr:rowOff>
    </xdr:from>
    <xdr:to>
      <xdr:col>36</xdr:col>
      <xdr:colOff>165100</xdr:colOff>
      <xdr:row>77</xdr:row>
      <xdr:rowOff>142436</xdr:rowOff>
    </xdr:to>
    <xdr:sp macro="" textlink="">
      <xdr:nvSpPr>
        <xdr:cNvPr id="428" name="楕円 427"/>
        <xdr:cNvSpPr/>
      </xdr:nvSpPr>
      <xdr:spPr>
        <a:xfrm>
          <a:off x="6921500" y="132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158963</xdr:rowOff>
    </xdr:from>
    <xdr:ext cx="534377" cy="259045"/>
    <xdr:sp macro="" textlink="">
      <xdr:nvSpPr>
        <xdr:cNvPr id="429" name="テキスト ボックス 428"/>
        <xdr:cNvSpPr txBox="1"/>
      </xdr:nvSpPr>
      <xdr:spPr>
        <a:xfrm>
          <a:off x="6705111" y="130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125919</xdr:rowOff>
    </xdr:from>
    <xdr:to>
      <xdr:col>55</xdr:col>
      <xdr:colOff>0</xdr:colOff>
      <xdr:row>96</xdr:row>
      <xdr:rowOff>14379</xdr:rowOff>
    </xdr:to>
    <xdr:cxnSp macro="">
      <xdr:nvCxnSpPr>
        <xdr:cNvPr id="461" name="直線コネクタ 460"/>
        <xdr:cNvCxnSpPr/>
      </xdr:nvCxnSpPr>
      <xdr:spPr>
        <a:xfrm flipV="1">
          <a:off x="9639300" y="16413669"/>
          <a:ext cx="838200" cy="5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14379</xdr:rowOff>
    </xdr:from>
    <xdr:to>
      <xdr:col>50</xdr:col>
      <xdr:colOff>114300</xdr:colOff>
      <xdr:row>96</xdr:row>
      <xdr:rowOff>40994</xdr:rowOff>
    </xdr:to>
    <xdr:cxnSp macro="">
      <xdr:nvCxnSpPr>
        <xdr:cNvPr id="464" name="直線コネクタ 463"/>
        <xdr:cNvCxnSpPr/>
      </xdr:nvCxnSpPr>
      <xdr:spPr>
        <a:xfrm flipV="1">
          <a:off x="8750300" y="16473579"/>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40994</xdr:rowOff>
    </xdr:from>
    <xdr:to>
      <xdr:col>45</xdr:col>
      <xdr:colOff>177800</xdr:colOff>
      <xdr:row>96</xdr:row>
      <xdr:rowOff>81995</xdr:rowOff>
    </xdr:to>
    <xdr:cxnSp macro="">
      <xdr:nvCxnSpPr>
        <xdr:cNvPr id="467" name="直線コネクタ 466"/>
        <xdr:cNvCxnSpPr/>
      </xdr:nvCxnSpPr>
      <xdr:spPr>
        <a:xfrm flipV="1">
          <a:off x="7861300" y="16500194"/>
          <a:ext cx="889000" cy="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81995</xdr:rowOff>
    </xdr:from>
    <xdr:to>
      <xdr:col>41</xdr:col>
      <xdr:colOff>50800</xdr:colOff>
      <xdr:row>96</xdr:row>
      <xdr:rowOff>149954</xdr:rowOff>
    </xdr:to>
    <xdr:cxnSp macro="">
      <xdr:nvCxnSpPr>
        <xdr:cNvPr id="470" name="直線コネクタ 469"/>
        <xdr:cNvCxnSpPr/>
      </xdr:nvCxnSpPr>
      <xdr:spPr>
        <a:xfrm flipV="1">
          <a:off x="6972300" y="16541195"/>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75119</xdr:rowOff>
    </xdr:from>
    <xdr:to>
      <xdr:col>55</xdr:col>
      <xdr:colOff>50800</xdr:colOff>
      <xdr:row>96</xdr:row>
      <xdr:rowOff>5269</xdr:rowOff>
    </xdr:to>
    <xdr:sp macro="" textlink="">
      <xdr:nvSpPr>
        <xdr:cNvPr id="480" name="楕円 479"/>
        <xdr:cNvSpPr/>
      </xdr:nvSpPr>
      <xdr:spPr>
        <a:xfrm>
          <a:off x="10426700" y="163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97996</xdr:rowOff>
    </xdr:from>
    <xdr:ext cx="534377" cy="259045"/>
    <xdr:sp macro="" textlink="">
      <xdr:nvSpPr>
        <xdr:cNvPr id="481" name="土木費該当値テキスト"/>
        <xdr:cNvSpPr txBox="1"/>
      </xdr:nvSpPr>
      <xdr:spPr>
        <a:xfrm>
          <a:off x="10528300" y="1621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135029</xdr:rowOff>
    </xdr:from>
    <xdr:to>
      <xdr:col>50</xdr:col>
      <xdr:colOff>165100</xdr:colOff>
      <xdr:row>96</xdr:row>
      <xdr:rowOff>65179</xdr:rowOff>
    </xdr:to>
    <xdr:sp macro="" textlink="">
      <xdr:nvSpPr>
        <xdr:cNvPr id="482" name="楕円 481"/>
        <xdr:cNvSpPr/>
      </xdr:nvSpPr>
      <xdr:spPr>
        <a:xfrm>
          <a:off x="9588500" y="164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81706</xdr:rowOff>
    </xdr:from>
    <xdr:ext cx="534377" cy="259045"/>
    <xdr:sp macro="" textlink="">
      <xdr:nvSpPr>
        <xdr:cNvPr id="483" name="テキスト ボックス 482"/>
        <xdr:cNvSpPr txBox="1"/>
      </xdr:nvSpPr>
      <xdr:spPr>
        <a:xfrm>
          <a:off x="9372111" y="1619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161644</xdr:rowOff>
    </xdr:from>
    <xdr:to>
      <xdr:col>46</xdr:col>
      <xdr:colOff>38100</xdr:colOff>
      <xdr:row>96</xdr:row>
      <xdr:rowOff>91794</xdr:rowOff>
    </xdr:to>
    <xdr:sp macro="" textlink="">
      <xdr:nvSpPr>
        <xdr:cNvPr id="484" name="楕円 483"/>
        <xdr:cNvSpPr/>
      </xdr:nvSpPr>
      <xdr:spPr>
        <a:xfrm>
          <a:off x="8699500" y="164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108321</xdr:rowOff>
    </xdr:from>
    <xdr:ext cx="534377" cy="259045"/>
    <xdr:sp macro="" textlink="">
      <xdr:nvSpPr>
        <xdr:cNvPr id="485" name="テキスト ボックス 484"/>
        <xdr:cNvSpPr txBox="1"/>
      </xdr:nvSpPr>
      <xdr:spPr>
        <a:xfrm>
          <a:off x="8483111" y="1622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31195</xdr:rowOff>
    </xdr:from>
    <xdr:to>
      <xdr:col>41</xdr:col>
      <xdr:colOff>101600</xdr:colOff>
      <xdr:row>96</xdr:row>
      <xdr:rowOff>132795</xdr:rowOff>
    </xdr:to>
    <xdr:sp macro="" textlink="">
      <xdr:nvSpPr>
        <xdr:cNvPr id="486" name="楕円 485"/>
        <xdr:cNvSpPr/>
      </xdr:nvSpPr>
      <xdr:spPr>
        <a:xfrm>
          <a:off x="7810500" y="164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149322</xdr:rowOff>
    </xdr:from>
    <xdr:ext cx="534377" cy="259045"/>
    <xdr:sp macro="" textlink="">
      <xdr:nvSpPr>
        <xdr:cNvPr id="487" name="テキスト ボックス 486"/>
        <xdr:cNvSpPr txBox="1"/>
      </xdr:nvSpPr>
      <xdr:spPr>
        <a:xfrm>
          <a:off x="7594111" y="1626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99154</xdr:rowOff>
    </xdr:from>
    <xdr:to>
      <xdr:col>36</xdr:col>
      <xdr:colOff>165100</xdr:colOff>
      <xdr:row>97</xdr:row>
      <xdr:rowOff>29304</xdr:rowOff>
    </xdr:to>
    <xdr:sp macro="" textlink="">
      <xdr:nvSpPr>
        <xdr:cNvPr id="488" name="楕円 487"/>
        <xdr:cNvSpPr/>
      </xdr:nvSpPr>
      <xdr:spPr>
        <a:xfrm>
          <a:off x="6921500" y="165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45831</xdr:rowOff>
    </xdr:from>
    <xdr:ext cx="534377" cy="259045"/>
    <xdr:sp macro="" textlink="">
      <xdr:nvSpPr>
        <xdr:cNvPr id="489" name="テキスト ボックス 488"/>
        <xdr:cNvSpPr txBox="1"/>
      </xdr:nvSpPr>
      <xdr:spPr>
        <a:xfrm>
          <a:off x="6705111" y="163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108107</xdr:rowOff>
    </xdr:from>
    <xdr:to>
      <xdr:col>85</xdr:col>
      <xdr:colOff>127000</xdr:colOff>
      <xdr:row>35</xdr:row>
      <xdr:rowOff>123561</xdr:rowOff>
    </xdr:to>
    <xdr:cxnSp macro="">
      <xdr:nvCxnSpPr>
        <xdr:cNvPr id="517" name="直線コネクタ 516"/>
        <xdr:cNvCxnSpPr/>
      </xdr:nvCxnSpPr>
      <xdr:spPr>
        <a:xfrm flipV="1">
          <a:off x="15481300" y="6108857"/>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117526</xdr:rowOff>
    </xdr:from>
    <xdr:to>
      <xdr:col>81</xdr:col>
      <xdr:colOff>50800</xdr:colOff>
      <xdr:row>35</xdr:row>
      <xdr:rowOff>123561</xdr:rowOff>
    </xdr:to>
    <xdr:cxnSp macro="">
      <xdr:nvCxnSpPr>
        <xdr:cNvPr id="520" name="直線コネクタ 519"/>
        <xdr:cNvCxnSpPr/>
      </xdr:nvCxnSpPr>
      <xdr:spPr>
        <a:xfrm>
          <a:off x="14592300" y="6118276"/>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117526</xdr:rowOff>
    </xdr:from>
    <xdr:to>
      <xdr:col>76</xdr:col>
      <xdr:colOff>114300</xdr:colOff>
      <xdr:row>35</xdr:row>
      <xdr:rowOff>136180</xdr:rowOff>
    </xdr:to>
    <xdr:cxnSp macro="">
      <xdr:nvCxnSpPr>
        <xdr:cNvPr id="523" name="直線コネクタ 522"/>
        <xdr:cNvCxnSpPr/>
      </xdr:nvCxnSpPr>
      <xdr:spPr>
        <a:xfrm flipV="1">
          <a:off x="13703300" y="6118276"/>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136180</xdr:rowOff>
    </xdr:from>
    <xdr:to>
      <xdr:col>71</xdr:col>
      <xdr:colOff>177800</xdr:colOff>
      <xdr:row>36</xdr:row>
      <xdr:rowOff>12278</xdr:rowOff>
    </xdr:to>
    <xdr:cxnSp macro="">
      <xdr:nvCxnSpPr>
        <xdr:cNvPr id="526" name="直線コネクタ 525"/>
        <xdr:cNvCxnSpPr/>
      </xdr:nvCxnSpPr>
      <xdr:spPr>
        <a:xfrm flipV="1">
          <a:off x="12814300" y="6136930"/>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57307</xdr:rowOff>
    </xdr:from>
    <xdr:to>
      <xdr:col>85</xdr:col>
      <xdr:colOff>177800</xdr:colOff>
      <xdr:row>35</xdr:row>
      <xdr:rowOff>158907</xdr:rowOff>
    </xdr:to>
    <xdr:sp macro="" textlink="">
      <xdr:nvSpPr>
        <xdr:cNvPr id="536" name="楕円 535"/>
        <xdr:cNvSpPr/>
      </xdr:nvSpPr>
      <xdr:spPr>
        <a:xfrm>
          <a:off x="16268700" y="60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80184</xdr:rowOff>
    </xdr:from>
    <xdr:ext cx="534377" cy="259045"/>
    <xdr:sp macro="" textlink="">
      <xdr:nvSpPr>
        <xdr:cNvPr id="537" name="消防費該当値テキスト"/>
        <xdr:cNvSpPr txBox="1"/>
      </xdr:nvSpPr>
      <xdr:spPr>
        <a:xfrm>
          <a:off x="16370300" y="59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72761</xdr:rowOff>
    </xdr:from>
    <xdr:to>
      <xdr:col>81</xdr:col>
      <xdr:colOff>101600</xdr:colOff>
      <xdr:row>36</xdr:row>
      <xdr:rowOff>2911</xdr:rowOff>
    </xdr:to>
    <xdr:sp macro="" textlink="">
      <xdr:nvSpPr>
        <xdr:cNvPr id="538" name="楕円 537"/>
        <xdr:cNvSpPr/>
      </xdr:nvSpPr>
      <xdr:spPr>
        <a:xfrm>
          <a:off x="15430500" y="60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19438</xdr:rowOff>
    </xdr:from>
    <xdr:ext cx="534377" cy="259045"/>
    <xdr:sp macro="" textlink="">
      <xdr:nvSpPr>
        <xdr:cNvPr id="539" name="テキスト ボックス 538"/>
        <xdr:cNvSpPr txBox="1"/>
      </xdr:nvSpPr>
      <xdr:spPr>
        <a:xfrm>
          <a:off x="15214111" y="58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66726</xdr:rowOff>
    </xdr:from>
    <xdr:to>
      <xdr:col>76</xdr:col>
      <xdr:colOff>165100</xdr:colOff>
      <xdr:row>35</xdr:row>
      <xdr:rowOff>168326</xdr:rowOff>
    </xdr:to>
    <xdr:sp macro="" textlink="">
      <xdr:nvSpPr>
        <xdr:cNvPr id="540" name="楕円 539"/>
        <xdr:cNvSpPr/>
      </xdr:nvSpPr>
      <xdr:spPr>
        <a:xfrm>
          <a:off x="14541500" y="60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13403</xdr:rowOff>
    </xdr:from>
    <xdr:ext cx="534377" cy="259045"/>
    <xdr:sp macro="" textlink="">
      <xdr:nvSpPr>
        <xdr:cNvPr id="541" name="テキスト ボックス 540"/>
        <xdr:cNvSpPr txBox="1"/>
      </xdr:nvSpPr>
      <xdr:spPr>
        <a:xfrm>
          <a:off x="14325111" y="58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85380</xdr:rowOff>
    </xdr:from>
    <xdr:to>
      <xdr:col>72</xdr:col>
      <xdr:colOff>38100</xdr:colOff>
      <xdr:row>36</xdr:row>
      <xdr:rowOff>15530</xdr:rowOff>
    </xdr:to>
    <xdr:sp macro="" textlink="">
      <xdr:nvSpPr>
        <xdr:cNvPr id="542" name="楕円 541"/>
        <xdr:cNvSpPr/>
      </xdr:nvSpPr>
      <xdr:spPr>
        <a:xfrm>
          <a:off x="13652500" y="60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32057</xdr:rowOff>
    </xdr:from>
    <xdr:ext cx="534377" cy="259045"/>
    <xdr:sp macro="" textlink="">
      <xdr:nvSpPr>
        <xdr:cNvPr id="543" name="テキスト ボックス 542"/>
        <xdr:cNvSpPr txBox="1"/>
      </xdr:nvSpPr>
      <xdr:spPr>
        <a:xfrm>
          <a:off x="13436111" y="58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132928</xdr:rowOff>
    </xdr:from>
    <xdr:to>
      <xdr:col>67</xdr:col>
      <xdr:colOff>101600</xdr:colOff>
      <xdr:row>36</xdr:row>
      <xdr:rowOff>63078</xdr:rowOff>
    </xdr:to>
    <xdr:sp macro="" textlink="">
      <xdr:nvSpPr>
        <xdr:cNvPr id="544" name="楕円 543"/>
        <xdr:cNvSpPr/>
      </xdr:nvSpPr>
      <xdr:spPr>
        <a:xfrm>
          <a:off x="12763500" y="61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79605</xdr:rowOff>
    </xdr:from>
    <xdr:ext cx="534377" cy="259045"/>
    <xdr:sp macro="" textlink="">
      <xdr:nvSpPr>
        <xdr:cNvPr id="545" name="テキスト ボックス 544"/>
        <xdr:cNvSpPr txBox="1"/>
      </xdr:nvSpPr>
      <xdr:spPr>
        <a:xfrm>
          <a:off x="12547111" y="59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151003</xdr:rowOff>
    </xdr:from>
    <xdr:to>
      <xdr:col>85</xdr:col>
      <xdr:colOff>127000</xdr:colOff>
      <xdr:row>56</xdr:row>
      <xdr:rowOff>154369</xdr:rowOff>
    </xdr:to>
    <xdr:cxnSp macro="">
      <xdr:nvCxnSpPr>
        <xdr:cNvPr id="575" name="直線コネクタ 574"/>
        <xdr:cNvCxnSpPr/>
      </xdr:nvCxnSpPr>
      <xdr:spPr>
        <a:xfrm>
          <a:off x="15481300" y="9580753"/>
          <a:ext cx="838200" cy="17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151003</xdr:rowOff>
    </xdr:from>
    <xdr:to>
      <xdr:col>81</xdr:col>
      <xdr:colOff>50800</xdr:colOff>
      <xdr:row>57</xdr:row>
      <xdr:rowOff>29502</xdr:rowOff>
    </xdr:to>
    <xdr:cxnSp macro="">
      <xdr:nvCxnSpPr>
        <xdr:cNvPr id="578" name="直線コネクタ 577"/>
        <xdr:cNvCxnSpPr/>
      </xdr:nvCxnSpPr>
      <xdr:spPr>
        <a:xfrm flipV="1">
          <a:off x="14592300" y="9580753"/>
          <a:ext cx="889000" cy="2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29502</xdr:rowOff>
    </xdr:from>
    <xdr:to>
      <xdr:col>76</xdr:col>
      <xdr:colOff>114300</xdr:colOff>
      <xdr:row>57</xdr:row>
      <xdr:rowOff>137185</xdr:rowOff>
    </xdr:to>
    <xdr:cxnSp macro="">
      <xdr:nvCxnSpPr>
        <xdr:cNvPr id="581" name="直線コネクタ 580"/>
        <xdr:cNvCxnSpPr/>
      </xdr:nvCxnSpPr>
      <xdr:spPr>
        <a:xfrm flipV="1">
          <a:off x="13703300" y="9802152"/>
          <a:ext cx="889000" cy="10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137185</xdr:rowOff>
    </xdr:from>
    <xdr:to>
      <xdr:col>71</xdr:col>
      <xdr:colOff>177800</xdr:colOff>
      <xdr:row>58</xdr:row>
      <xdr:rowOff>77927</xdr:rowOff>
    </xdr:to>
    <xdr:cxnSp macro="">
      <xdr:nvCxnSpPr>
        <xdr:cNvPr id="584" name="直線コネクタ 583"/>
        <xdr:cNvCxnSpPr/>
      </xdr:nvCxnSpPr>
      <xdr:spPr>
        <a:xfrm flipV="1">
          <a:off x="12814300" y="9909835"/>
          <a:ext cx="889000" cy="1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103569</xdr:rowOff>
    </xdr:from>
    <xdr:to>
      <xdr:col>85</xdr:col>
      <xdr:colOff>177800</xdr:colOff>
      <xdr:row>57</xdr:row>
      <xdr:rowOff>33719</xdr:rowOff>
    </xdr:to>
    <xdr:sp macro="" textlink="">
      <xdr:nvSpPr>
        <xdr:cNvPr id="594" name="楕円 593"/>
        <xdr:cNvSpPr/>
      </xdr:nvSpPr>
      <xdr:spPr>
        <a:xfrm>
          <a:off x="16268700" y="97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126446</xdr:rowOff>
    </xdr:from>
    <xdr:ext cx="534377" cy="259045"/>
    <xdr:sp macro="" textlink="">
      <xdr:nvSpPr>
        <xdr:cNvPr id="595" name="教育費該当値テキスト"/>
        <xdr:cNvSpPr txBox="1"/>
      </xdr:nvSpPr>
      <xdr:spPr>
        <a:xfrm>
          <a:off x="16370300" y="95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100203</xdr:rowOff>
    </xdr:from>
    <xdr:to>
      <xdr:col>81</xdr:col>
      <xdr:colOff>101600</xdr:colOff>
      <xdr:row>56</xdr:row>
      <xdr:rowOff>30353</xdr:rowOff>
    </xdr:to>
    <xdr:sp macro="" textlink="">
      <xdr:nvSpPr>
        <xdr:cNvPr id="596" name="楕円 595"/>
        <xdr:cNvSpPr/>
      </xdr:nvSpPr>
      <xdr:spPr>
        <a:xfrm>
          <a:off x="15430500" y="95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46880</xdr:rowOff>
    </xdr:from>
    <xdr:ext cx="534377" cy="259045"/>
    <xdr:sp macro="" textlink="">
      <xdr:nvSpPr>
        <xdr:cNvPr id="597" name="テキスト ボックス 596"/>
        <xdr:cNvSpPr txBox="1"/>
      </xdr:nvSpPr>
      <xdr:spPr>
        <a:xfrm>
          <a:off x="15214111" y="93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150152</xdr:rowOff>
    </xdr:from>
    <xdr:to>
      <xdr:col>76</xdr:col>
      <xdr:colOff>165100</xdr:colOff>
      <xdr:row>57</xdr:row>
      <xdr:rowOff>80302</xdr:rowOff>
    </xdr:to>
    <xdr:sp macro="" textlink="">
      <xdr:nvSpPr>
        <xdr:cNvPr id="598" name="楕円 597"/>
        <xdr:cNvSpPr/>
      </xdr:nvSpPr>
      <xdr:spPr>
        <a:xfrm>
          <a:off x="14541500" y="97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96829</xdr:rowOff>
    </xdr:from>
    <xdr:ext cx="534377" cy="259045"/>
    <xdr:sp macro="" textlink="">
      <xdr:nvSpPr>
        <xdr:cNvPr id="599" name="テキスト ボックス 598"/>
        <xdr:cNvSpPr txBox="1"/>
      </xdr:nvSpPr>
      <xdr:spPr>
        <a:xfrm>
          <a:off x="14325111" y="952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86385</xdr:rowOff>
    </xdr:from>
    <xdr:to>
      <xdr:col>72</xdr:col>
      <xdr:colOff>38100</xdr:colOff>
      <xdr:row>58</xdr:row>
      <xdr:rowOff>16535</xdr:rowOff>
    </xdr:to>
    <xdr:sp macro="" textlink="">
      <xdr:nvSpPr>
        <xdr:cNvPr id="600" name="楕円 599"/>
        <xdr:cNvSpPr/>
      </xdr:nvSpPr>
      <xdr:spPr>
        <a:xfrm>
          <a:off x="13652500" y="9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7662</xdr:rowOff>
    </xdr:from>
    <xdr:ext cx="534377" cy="259045"/>
    <xdr:sp macro="" textlink="">
      <xdr:nvSpPr>
        <xdr:cNvPr id="601" name="テキスト ボックス 600"/>
        <xdr:cNvSpPr txBox="1"/>
      </xdr:nvSpPr>
      <xdr:spPr>
        <a:xfrm>
          <a:off x="13436111" y="99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27127</xdr:rowOff>
    </xdr:from>
    <xdr:to>
      <xdr:col>67</xdr:col>
      <xdr:colOff>101600</xdr:colOff>
      <xdr:row>58</xdr:row>
      <xdr:rowOff>128727</xdr:rowOff>
    </xdr:to>
    <xdr:sp macro="" textlink="">
      <xdr:nvSpPr>
        <xdr:cNvPr id="602" name="楕円 601"/>
        <xdr:cNvSpPr/>
      </xdr:nvSpPr>
      <xdr:spPr>
        <a:xfrm>
          <a:off x="12763500" y="99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119854</xdr:rowOff>
    </xdr:from>
    <xdr:ext cx="534377" cy="259045"/>
    <xdr:sp macro="" textlink="">
      <xdr:nvSpPr>
        <xdr:cNvPr id="603" name="テキスト ボックス 602"/>
        <xdr:cNvSpPr txBox="1"/>
      </xdr:nvSpPr>
      <xdr:spPr>
        <a:xfrm>
          <a:off x="12547111" y="100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96265</xdr:rowOff>
    </xdr:from>
    <xdr:to>
      <xdr:col>85</xdr:col>
      <xdr:colOff>127000</xdr:colOff>
      <xdr:row>78</xdr:row>
      <xdr:rowOff>139700</xdr:rowOff>
    </xdr:to>
    <xdr:cxnSp macro="">
      <xdr:nvCxnSpPr>
        <xdr:cNvPr id="630" name="直線コネクタ 629"/>
        <xdr:cNvCxnSpPr/>
      </xdr:nvCxnSpPr>
      <xdr:spPr>
        <a:xfrm flipV="1">
          <a:off x="15481300" y="1346936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138351</xdr:rowOff>
    </xdr:from>
    <xdr:to>
      <xdr:col>76</xdr:col>
      <xdr:colOff>114300</xdr:colOff>
      <xdr:row>78</xdr:row>
      <xdr:rowOff>139700</xdr:rowOff>
    </xdr:to>
    <xdr:cxnSp macro="">
      <xdr:nvCxnSpPr>
        <xdr:cNvPr id="636" name="直線コネクタ 635"/>
        <xdr:cNvCxnSpPr/>
      </xdr:nvCxnSpPr>
      <xdr:spPr>
        <a:xfrm>
          <a:off x="13703300" y="13511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138351</xdr:rowOff>
    </xdr:from>
    <xdr:to>
      <xdr:col>71</xdr:col>
      <xdr:colOff>177800</xdr:colOff>
      <xdr:row>78</xdr:row>
      <xdr:rowOff>138557</xdr:rowOff>
    </xdr:to>
    <xdr:cxnSp macro="">
      <xdr:nvCxnSpPr>
        <xdr:cNvPr id="639" name="直線コネクタ 638"/>
        <xdr:cNvCxnSpPr/>
      </xdr:nvCxnSpPr>
      <xdr:spPr>
        <a:xfrm flipV="1">
          <a:off x="12814300" y="1351145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45465</xdr:rowOff>
    </xdr:from>
    <xdr:to>
      <xdr:col>85</xdr:col>
      <xdr:colOff>177800</xdr:colOff>
      <xdr:row>78</xdr:row>
      <xdr:rowOff>147065</xdr:rowOff>
    </xdr:to>
    <xdr:sp macro="" textlink="">
      <xdr:nvSpPr>
        <xdr:cNvPr id="649" name="楕円 648"/>
        <xdr:cNvSpPr/>
      </xdr:nvSpPr>
      <xdr:spPr>
        <a:xfrm>
          <a:off x="162687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469744" cy="259045"/>
    <xdr:sp macro="" textlink="">
      <xdr:nvSpPr>
        <xdr:cNvPr id="650" name="災害復旧費該当値テキスト"/>
        <xdr:cNvSpPr txBox="1"/>
      </xdr:nvSpPr>
      <xdr:spPr>
        <a:xfrm>
          <a:off x="16370300" y="133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87551</xdr:rowOff>
    </xdr:from>
    <xdr:to>
      <xdr:col>72</xdr:col>
      <xdr:colOff>38100</xdr:colOff>
      <xdr:row>79</xdr:row>
      <xdr:rowOff>17701</xdr:rowOff>
    </xdr:to>
    <xdr:sp macro="" textlink="">
      <xdr:nvSpPr>
        <xdr:cNvPr id="655" name="楕円 654"/>
        <xdr:cNvSpPr/>
      </xdr:nvSpPr>
      <xdr:spPr>
        <a:xfrm>
          <a:off x="13652500" y="134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8828</xdr:rowOff>
    </xdr:from>
    <xdr:ext cx="313932" cy="259045"/>
    <xdr:sp macro="" textlink="">
      <xdr:nvSpPr>
        <xdr:cNvPr id="656" name="テキスト ボックス 655"/>
        <xdr:cNvSpPr txBox="1"/>
      </xdr:nvSpPr>
      <xdr:spPr>
        <a:xfrm>
          <a:off x="13546333" y="13553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87757</xdr:rowOff>
    </xdr:from>
    <xdr:to>
      <xdr:col>67</xdr:col>
      <xdr:colOff>101600</xdr:colOff>
      <xdr:row>79</xdr:row>
      <xdr:rowOff>17907</xdr:rowOff>
    </xdr:to>
    <xdr:sp macro="" textlink="">
      <xdr:nvSpPr>
        <xdr:cNvPr id="657" name="楕円 656"/>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9034</xdr:rowOff>
    </xdr:from>
    <xdr:ext cx="313932" cy="259045"/>
    <xdr:sp macro="" textlink="">
      <xdr:nvSpPr>
        <xdr:cNvPr id="658" name="テキスト ボックス 657"/>
        <xdr:cNvSpPr txBox="1"/>
      </xdr:nvSpPr>
      <xdr:spPr>
        <a:xfrm>
          <a:off x="12657333" y="1355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150755</xdr:rowOff>
    </xdr:from>
    <xdr:to>
      <xdr:col>85</xdr:col>
      <xdr:colOff>127000</xdr:colOff>
      <xdr:row>94</xdr:row>
      <xdr:rowOff>1462</xdr:rowOff>
    </xdr:to>
    <xdr:cxnSp macro="">
      <xdr:nvCxnSpPr>
        <xdr:cNvPr id="689" name="直線コネクタ 688"/>
        <xdr:cNvCxnSpPr/>
      </xdr:nvCxnSpPr>
      <xdr:spPr>
        <a:xfrm>
          <a:off x="15481300" y="16095605"/>
          <a:ext cx="8382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150755</xdr:rowOff>
    </xdr:from>
    <xdr:to>
      <xdr:col>81</xdr:col>
      <xdr:colOff>50800</xdr:colOff>
      <xdr:row>94</xdr:row>
      <xdr:rowOff>7455</xdr:rowOff>
    </xdr:to>
    <xdr:cxnSp macro="">
      <xdr:nvCxnSpPr>
        <xdr:cNvPr id="692" name="直線コネクタ 691"/>
        <xdr:cNvCxnSpPr/>
      </xdr:nvCxnSpPr>
      <xdr:spPr>
        <a:xfrm flipV="1">
          <a:off x="14592300" y="16095605"/>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7455</xdr:rowOff>
    </xdr:from>
    <xdr:to>
      <xdr:col>76</xdr:col>
      <xdr:colOff>114300</xdr:colOff>
      <xdr:row>94</xdr:row>
      <xdr:rowOff>41385</xdr:rowOff>
    </xdr:to>
    <xdr:cxnSp macro="">
      <xdr:nvCxnSpPr>
        <xdr:cNvPr id="695" name="直線コネクタ 694"/>
        <xdr:cNvCxnSpPr/>
      </xdr:nvCxnSpPr>
      <xdr:spPr>
        <a:xfrm flipV="1">
          <a:off x="13703300" y="16123755"/>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41385</xdr:rowOff>
    </xdr:from>
    <xdr:to>
      <xdr:col>71</xdr:col>
      <xdr:colOff>177800</xdr:colOff>
      <xdr:row>94</xdr:row>
      <xdr:rowOff>59592</xdr:rowOff>
    </xdr:to>
    <xdr:cxnSp macro="">
      <xdr:nvCxnSpPr>
        <xdr:cNvPr id="698" name="直線コネクタ 697"/>
        <xdr:cNvCxnSpPr/>
      </xdr:nvCxnSpPr>
      <xdr:spPr>
        <a:xfrm flipV="1">
          <a:off x="12814300" y="1615768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122112</xdr:rowOff>
    </xdr:from>
    <xdr:to>
      <xdr:col>85</xdr:col>
      <xdr:colOff>177800</xdr:colOff>
      <xdr:row>94</xdr:row>
      <xdr:rowOff>52262</xdr:rowOff>
    </xdr:to>
    <xdr:sp macro="" textlink="">
      <xdr:nvSpPr>
        <xdr:cNvPr id="708" name="楕円 707"/>
        <xdr:cNvSpPr/>
      </xdr:nvSpPr>
      <xdr:spPr>
        <a:xfrm>
          <a:off x="16268700" y="1606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144989</xdr:rowOff>
    </xdr:from>
    <xdr:ext cx="534377" cy="259045"/>
    <xdr:sp macro="" textlink="">
      <xdr:nvSpPr>
        <xdr:cNvPr id="709" name="公債費該当値テキスト"/>
        <xdr:cNvSpPr txBox="1"/>
      </xdr:nvSpPr>
      <xdr:spPr>
        <a:xfrm>
          <a:off x="16370300" y="1591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99955</xdr:rowOff>
    </xdr:from>
    <xdr:to>
      <xdr:col>81</xdr:col>
      <xdr:colOff>101600</xdr:colOff>
      <xdr:row>94</xdr:row>
      <xdr:rowOff>30105</xdr:rowOff>
    </xdr:to>
    <xdr:sp macro="" textlink="">
      <xdr:nvSpPr>
        <xdr:cNvPr id="710" name="楕円 709"/>
        <xdr:cNvSpPr/>
      </xdr:nvSpPr>
      <xdr:spPr>
        <a:xfrm>
          <a:off x="15430500" y="16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46632</xdr:rowOff>
    </xdr:from>
    <xdr:ext cx="534377" cy="259045"/>
    <xdr:sp macro="" textlink="">
      <xdr:nvSpPr>
        <xdr:cNvPr id="711" name="テキスト ボックス 710"/>
        <xdr:cNvSpPr txBox="1"/>
      </xdr:nvSpPr>
      <xdr:spPr>
        <a:xfrm>
          <a:off x="15214111" y="158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128105</xdr:rowOff>
    </xdr:from>
    <xdr:to>
      <xdr:col>76</xdr:col>
      <xdr:colOff>165100</xdr:colOff>
      <xdr:row>94</xdr:row>
      <xdr:rowOff>58255</xdr:rowOff>
    </xdr:to>
    <xdr:sp macro="" textlink="">
      <xdr:nvSpPr>
        <xdr:cNvPr id="712" name="楕円 711"/>
        <xdr:cNvSpPr/>
      </xdr:nvSpPr>
      <xdr:spPr>
        <a:xfrm>
          <a:off x="14541500" y="160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74782</xdr:rowOff>
    </xdr:from>
    <xdr:ext cx="534377" cy="259045"/>
    <xdr:sp macro="" textlink="">
      <xdr:nvSpPr>
        <xdr:cNvPr id="713" name="テキスト ボックス 712"/>
        <xdr:cNvSpPr txBox="1"/>
      </xdr:nvSpPr>
      <xdr:spPr>
        <a:xfrm>
          <a:off x="14325111" y="158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162035</xdr:rowOff>
    </xdr:from>
    <xdr:to>
      <xdr:col>72</xdr:col>
      <xdr:colOff>38100</xdr:colOff>
      <xdr:row>94</xdr:row>
      <xdr:rowOff>92185</xdr:rowOff>
    </xdr:to>
    <xdr:sp macro="" textlink="">
      <xdr:nvSpPr>
        <xdr:cNvPr id="714" name="楕円 713"/>
        <xdr:cNvSpPr/>
      </xdr:nvSpPr>
      <xdr:spPr>
        <a:xfrm>
          <a:off x="13652500" y="161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108712</xdr:rowOff>
    </xdr:from>
    <xdr:ext cx="534377" cy="259045"/>
    <xdr:sp macro="" textlink="">
      <xdr:nvSpPr>
        <xdr:cNvPr id="715" name="テキスト ボックス 714"/>
        <xdr:cNvSpPr txBox="1"/>
      </xdr:nvSpPr>
      <xdr:spPr>
        <a:xfrm>
          <a:off x="13436111" y="158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8792</xdr:rowOff>
    </xdr:from>
    <xdr:to>
      <xdr:col>67</xdr:col>
      <xdr:colOff>101600</xdr:colOff>
      <xdr:row>94</xdr:row>
      <xdr:rowOff>110392</xdr:rowOff>
    </xdr:to>
    <xdr:sp macro="" textlink="">
      <xdr:nvSpPr>
        <xdr:cNvPr id="716" name="楕円 715"/>
        <xdr:cNvSpPr/>
      </xdr:nvSpPr>
      <xdr:spPr>
        <a:xfrm>
          <a:off x="12763500" y="161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126919</xdr:rowOff>
    </xdr:from>
    <xdr:ext cx="534377" cy="259045"/>
    <xdr:sp macro="" textlink="">
      <xdr:nvSpPr>
        <xdr:cNvPr id="717" name="テキスト ボックス 716"/>
        <xdr:cNvSpPr txBox="1"/>
      </xdr:nvSpPr>
      <xdr:spPr>
        <a:xfrm>
          <a:off x="12547111" y="159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前年度と比較し、総務費や民生費などが増加した一方、衛生費や教育費などが減少となった。</a:t>
          </a:r>
        </a:p>
        <a:p>
          <a:r>
            <a:rPr kumimoji="1" lang="ja-JP" altLang="en-US" sz="1300">
              <a:latin typeface="ＭＳ Ｐゴシック" panose="020B0600070205080204" pitchFamily="50" charset="-128"/>
              <a:ea typeface="ＭＳ Ｐゴシック" panose="020B0600070205080204" pitchFamily="50" charset="-128"/>
            </a:rPr>
            <a:t>総務費は、ふるさと燕応援事業の増などにより、全体として増加した。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民生費、住民税非課税世帯等に対する臨時特別給付金支給事業の増や全天候型子ども遊戯施設建設事業の増などにより、全体として増加した。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労働費、勤労者総合福祉センター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あおぞら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の改修工事の増などにより、全体として増加した。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衛生費は、新型コロナウイルスワクチン接種事業の減などにより、全体として減少した。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商工費は、新型コロナウイルス感染症拡大防止協力金支給事業の皆減などにより、全体として減少した。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教育費は、吉田トレーニングセンター（ビジョンよしだ）大規模改修事業等の普通建設事業の減などにより、全体として減少した。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長引く物価高騰への対策として各種支援施策を実施したが、物価高騰対策には国の交付金やふるさと燕応援基金を最大限活用したほか、堅調なふるさと納税や社会経済活動の回復に伴う市税収入増に加え、経費節減などに努めた結果、実質収支の黒字を確保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一般会計及び公営事業会計において実質収支等が赤字になったものはなかった。引き続き健全な財政運営に努める。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元利償還金等</a:t>
          </a:r>
          <a:r>
            <a:rPr kumimoji="1" lang="en-US" altLang="ja-JP" sz="1300">
              <a:latin typeface="ＭＳ ゴシック" pitchFamily="49" charset="-128"/>
              <a:ea typeface="ＭＳ ゴシック" pitchFamily="49" charset="-128"/>
            </a:rPr>
            <a:t>(A)】</a:t>
          </a:r>
        </a:p>
        <a:p>
          <a:r>
            <a:rPr kumimoji="1" lang="ja-JP" altLang="en-US" sz="1300">
              <a:latin typeface="ＭＳ ゴシック" pitchFamily="49" charset="-128"/>
              <a:ea typeface="ＭＳ ゴシック" pitchFamily="49" charset="-128"/>
            </a:rPr>
            <a:t>合併特例債等の償還の進展により、順調に市債残高が減少していることから、前年度と比較して減少した。</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算入公債費等</a:t>
          </a:r>
          <a:r>
            <a:rPr kumimoji="1" lang="en-US" altLang="ja-JP" sz="1300">
              <a:latin typeface="ＭＳ ゴシック" pitchFamily="49" charset="-128"/>
              <a:ea typeface="ＭＳ ゴシック" pitchFamily="49" charset="-128"/>
            </a:rPr>
            <a:t>(B)】</a:t>
          </a: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年度許可分の緊急防災・減災事業債等の算入終了により前年度と比較して減少した。</a:t>
          </a:r>
        </a:p>
        <a:p>
          <a:endParaRPr kumimoji="1" lang="ja-JP" altLang="en-US"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実質公債費比率（分子）</a:t>
          </a:r>
          <a:r>
            <a:rPr kumimoji="1" lang="en-US" altLang="ja-JP" sz="1300">
              <a:latin typeface="ＭＳ ゴシック" pitchFamily="49" charset="-128"/>
              <a:ea typeface="ＭＳ ゴシック" pitchFamily="49" charset="-128"/>
            </a:rPr>
            <a:t>(A)-(B)】</a:t>
          </a:r>
        </a:p>
        <a:p>
          <a:r>
            <a:rPr kumimoji="1" lang="ja-JP" altLang="en-US" sz="1300">
              <a:latin typeface="ＭＳ ゴシック" pitchFamily="49" charset="-128"/>
              <a:ea typeface="ＭＳ ゴシック" pitchFamily="49" charset="-128"/>
            </a:rPr>
            <a:t>合併特例債等の償還の進展により令和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年度をピークに公債費が逓減する見通しであるため、実質公債費比率の分子についても、同様に推移する見込みである。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p>
        <a:p>
          <a:r>
            <a:rPr kumimoji="1" lang="ja-JP" altLang="en-US" sz="1400">
              <a:latin typeface="ＭＳ ゴシック" pitchFamily="49" charset="-128"/>
              <a:ea typeface="ＭＳ ゴシック" pitchFamily="49" charset="-128"/>
            </a:rPr>
            <a:t>　合併特例債の償還の進展により、一般会計等に係る地方債の現在高が減少したことにより減少した。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p>
        <a:p>
          <a:r>
            <a:rPr kumimoji="1" lang="ja-JP" altLang="en-US" sz="1400">
              <a:latin typeface="ＭＳ ゴシック" pitchFamily="49" charset="-128"/>
              <a:ea typeface="ＭＳ ゴシック" pitchFamily="49" charset="-128"/>
            </a:rPr>
            <a:t>　充当可能基金は前年と比較し増加したが、基準財政需要額算入見込額は、合併特例債分が償還の進展により残高が減少したため、減少した。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将来負担比率の分子</a:t>
          </a:r>
          <a:r>
            <a:rPr kumimoji="1" lang="en-US" altLang="ja-JP" sz="1400">
              <a:latin typeface="ＭＳ ゴシック" pitchFamily="49" charset="-128"/>
              <a:ea typeface="ＭＳ ゴシック" pitchFamily="49" charset="-128"/>
            </a:rPr>
            <a:t>(A)-(B)】</a:t>
          </a:r>
        </a:p>
        <a:p>
          <a:r>
            <a:rPr kumimoji="1" lang="ja-JP" altLang="en-US" sz="1400">
              <a:latin typeface="ＭＳ ゴシック" pitchFamily="49" charset="-128"/>
              <a:ea typeface="ＭＳ ゴシック" pitchFamily="49" charset="-128"/>
            </a:rPr>
            <a:t>　合併特例債の償還の進展により減少した。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引く物価高騰等への対策として各種支援施策を実施したことなどにより、財政調整基金の繰入が増加したことから財政調整基金残高は減少した一方、減債基金は国の補正予算に伴う普通交付税追加交付のうち、後年度の臨時財政対策債償還金分を積み立てたことなどにより前年度と比較して増加となるとともに、その他特定目的基金では、ふるさと燕応援基金が堅調な自治体クラウドファンディング型ふるさと納税により増加したこと等により、基金残高合計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財政調整基金残高は、災害等への備えとして現状の規模の残高は維持したい。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・ふるさと燕応援基金：自治体クラウドファンディング型ふるさと納税により募った寄附金を寄附目的に沿った事業費に充当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・ガス事業譲渡清算金活用基金：義務教育、幼児教育及び保育のための施設の整備事業費等に要する経費に充当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・子ども夢基金：子どもたちが健やかに育つことを願い、次世代育成を推進することを目的とした事業費に充当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・仲治奨学基金：奨学資金に充当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・社会福祉事業基金：身体障がい者福祉事業、児童福祉事業、知的障がい者福祉事業、老人福祉事業、母子及び父子並びに寡婦福祉事業の事業費に充当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・ふるさと燕応援基金：自治体クラウドファンディング型ふるさと納税が堅調に推移していることから残高が増加している。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・仲治特別奨学基金：奨学金の返済金が貸付額を下回ったことにより基金残高が減少している。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・子ども夢基金：積立額が充当額を下回ったことにより減少している。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・社会福祉事業基金：福祉事業への寄附金を基金に積立てたことにより増加している。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・ふるさと燕応援基金：引き続き寄附目的に沿った事業費に充当していく。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長引く物価高騰等への対策として各種支援施策を実施したことなどにより、財政調整基金の繰入が増加したことから、前年度と比較して約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災害等に備えるため、現状の規模の残高は維持したい。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国の補正予算に伴う普通交付税追加交付のうち、後年度の臨時財政対策債償還金分や決算剰余金を積み立てたことにより約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金利変動リスク等に備えるため、積み増したい。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BN13" sqref="BN13:BU1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46809100</v>
      </c>
      <c r="BO4" s="371"/>
      <c r="BP4" s="371"/>
      <c r="BQ4" s="371"/>
      <c r="BR4" s="371"/>
      <c r="BS4" s="371"/>
      <c r="BT4" s="371"/>
      <c r="BU4" s="372"/>
      <c r="BV4" s="370">
        <v>46865676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11.7</v>
      </c>
      <c r="CU4" s="377"/>
      <c r="CV4" s="377"/>
      <c r="CW4" s="377"/>
      <c r="CX4" s="377"/>
      <c r="CY4" s="377"/>
      <c r="CZ4" s="377"/>
      <c r="DA4" s="378"/>
      <c r="DB4" s="376">
        <v>11.2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43912143</v>
      </c>
      <c r="BO5" s="408"/>
      <c r="BP5" s="408"/>
      <c r="BQ5" s="408"/>
      <c r="BR5" s="408"/>
      <c r="BS5" s="408"/>
      <c r="BT5" s="408"/>
      <c r="BU5" s="409"/>
      <c r="BV5" s="407">
        <v>44352361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v>
      </c>
      <c r="CU5" s="405"/>
      <c r="CV5" s="405"/>
      <c r="CW5" s="405"/>
      <c r="CX5" s="405"/>
      <c r="CY5" s="405"/>
      <c r="CZ5" s="405"/>
      <c r="DA5" s="406"/>
      <c r="DB5" s="404">
        <v>92.8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2896957</v>
      </c>
      <c r="BO6" s="408"/>
      <c r="BP6" s="408"/>
      <c r="BQ6" s="408"/>
      <c r="BR6" s="408"/>
      <c r="BS6" s="408"/>
      <c r="BT6" s="408"/>
      <c r="BU6" s="409"/>
      <c r="BV6" s="407">
        <v>2513315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94.7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430855</v>
      </c>
      <c r="BO7" s="408"/>
      <c r="BP7" s="408"/>
      <c r="BQ7" s="408"/>
      <c r="BR7" s="408"/>
      <c r="BS7" s="408"/>
      <c r="BT7" s="408"/>
      <c r="BU7" s="409"/>
      <c r="BV7" s="407">
        <v>195508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21138555</v>
      </c>
      <c r="CU7" s="408"/>
      <c r="CV7" s="408"/>
      <c r="CW7" s="408"/>
      <c r="CX7" s="408"/>
      <c r="CY7" s="408"/>
      <c r="CZ7" s="408"/>
      <c r="DA7" s="409"/>
      <c r="DB7" s="407">
        <v>20723614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2466102</v>
      </c>
      <c r="BO8" s="408"/>
      <c r="BP8" s="408"/>
      <c r="BQ8" s="408"/>
      <c r="BR8" s="408"/>
      <c r="BS8" s="408"/>
      <c r="BT8" s="408"/>
      <c r="BU8" s="409"/>
      <c r="BV8" s="407">
        <v>2317807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77201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148295</v>
      </c>
      <c r="BO9" s="408"/>
      <c r="BP9" s="408"/>
      <c r="BQ9" s="408"/>
      <c r="BR9" s="408"/>
      <c r="BS9" s="408"/>
      <c r="BT9" s="408"/>
      <c r="BU9" s="409"/>
      <c r="BV9" s="407">
        <v>338502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12.9</v>
      </c>
      <c r="CU9" s="405"/>
      <c r="CV9" s="405"/>
      <c r="CW9" s="405"/>
      <c r="CX9" s="405"/>
      <c r="CY9" s="405"/>
      <c r="CZ9" s="405"/>
      <c r="DA9" s="406"/>
      <c r="DB9" s="404">
        <v>14.3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79784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3473148</v>
      </c>
      <c r="BO10" s="408"/>
      <c r="BP10" s="408"/>
      <c r="BQ10" s="408"/>
      <c r="BR10" s="408"/>
      <c r="BS10" s="408"/>
      <c r="BT10" s="408"/>
      <c r="BU10" s="409"/>
      <c r="BV10" s="407">
        <v>2978445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1000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76712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3796637</v>
      </c>
      <c r="BO12" s="408"/>
      <c r="BP12" s="408"/>
      <c r="BQ12" s="408"/>
      <c r="BR12" s="408"/>
      <c r="BS12" s="408"/>
      <c r="BT12" s="408"/>
      <c r="BU12" s="409"/>
      <c r="BV12" s="407">
        <v>2591536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75990</v>
      </c>
      <c r="S13" s="492"/>
      <c r="T13" s="492"/>
      <c r="U13" s="492"/>
      <c r="V13" s="493"/>
      <c r="W13" s="423" t="s">
        <v>131</v>
      </c>
      <c r="X13" s="424"/>
      <c r="Y13" s="424"/>
      <c r="Z13" s="424"/>
      <c r="AA13" s="424"/>
      <c r="AB13" s="414"/>
      <c r="AC13" s="458">
        <v>1486</v>
      </c>
      <c r="AD13" s="459"/>
      <c r="AE13" s="459"/>
      <c r="AF13" s="459"/>
      <c r="AG13" s="501"/>
      <c r="AH13" s="458">
        <v>1725</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-174194</v>
      </c>
      <c r="BO13" s="408"/>
      <c r="BP13" s="408"/>
      <c r="BQ13" s="408"/>
      <c r="BR13" s="408"/>
      <c r="BS13" s="408"/>
      <c r="BT13" s="408"/>
      <c r="BU13" s="409"/>
      <c r="BV13" s="407">
        <v>725411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13.3</v>
      </c>
      <c r="CU13" s="405"/>
      <c r="CV13" s="405"/>
      <c r="CW13" s="405"/>
      <c r="CX13" s="405"/>
      <c r="CY13" s="405"/>
      <c r="CZ13" s="405"/>
      <c r="DA13" s="406"/>
      <c r="DB13" s="404">
        <v>13.2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77401</v>
      </c>
      <c r="S14" s="492"/>
      <c r="T14" s="492"/>
      <c r="U14" s="492"/>
      <c r="V14" s="493"/>
      <c r="W14" s="397"/>
      <c r="X14" s="398"/>
      <c r="Y14" s="398"/>
      <c r="Z14" s="398"/>
      <c r="AA14" s="398"/>
      <c r="AB14" s="387"/>
      <c r="AC14" s="494">
        <v>3.7</v>
      </c>
      <c r="AD14" s="495"/>
      <c r="AE14" s="495"/>
      <c r="AF14" s="495"/>
      <c r="AG14" s="496"/>
      <c r="AH14" s="494">
        <v>4.0999999999999996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86.5</v>
      </c>
      <c r="CU14" s="506"/>
      <c r="CV14" s="506"/>
      <c r="CW14" s="506"/>
      <c r="CX14" s="506"/>
      <c r="CY14" s="506"/>
      <c r="CZ14" s="506"/>
      <c r="DA14" s="507"/>
      <c r="DB14" s="505">
        <v>88.9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76806</v>
      </c>
      <c r="S15" s="492"/>
      <c r="T15" s="492"/>
      <c r="U15" s="492"/>
      <c r="V15" s="493"/>
      <c r="W15" s="423" t="s">
        <v>137</v>
      </c>
      <c r="X15" s="424"/>
      <c r="Y15" s="424"/>
      <c r="Z15" s="424"/>
      <c r="AA15" s="424"/>
      <c r="AB15" s="414"/>
      <c r="AC15" s="458">
        <v>16716</v>
      </c>
      <c r="AD15" s="459"/>
      <c r="AE15" s="459"/>
      <c r="AF15" s="459"/>
      <c r="AG15" s="501"/>
      <c r="AH15" s="458">
        <v>17645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10874102</v>
      </c>
      <c r="BO15" s="371"/>
      <c r="BP15" s="371"/>
      <c r="BQ15" s="371"/>
      <c r="BR15" s="371"/>
      <c r="BS15" s="371"/>
      <c r="BT15" s="371"/>
      <c r="BU15" s="372"/>
      <c r="BV15" s="370">
        <v>10520291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41.1</v>
      </c>
      <c r="AD16" s="495"/>
      <c r="AE16" s="495"/>
      <c r="AF16" s="495"/>
      <c r="AG16" s="496"/>
      <c r="AH16" s="494">
        <v>41.6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18078157</v>
      </c>
      <c r="BO16" s="408"/>
      <c r="BP16" s="408"/>
      <c r="BQ16" s="408"/>
      <c r="BR16" s="408"/>
      <c r="BS16" s="408"/>
      <c r="BT16" s="408"/>
      <c r="BU16" s="409"/>
      <c r="BV16" s="407">
        <v>17563025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22481</v>
      </c>
      <c r="AD17" s="459"/>
      <c r="AE17" s="459"/>
      <c r="AF17" s="459"/>
      <c r="AG17" s="501"/>
      <c r="AH17" s="458">
        <v>23043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13753872</v>
      </c>
      <c r="BO17" s="408"/>
      <c r="BP17" s="408"/>
      <c r="BQ17" s="408"/>
      <c r="BR17" s="408"/>
      <c r="BS17" s="408"/>
      <c r="BT17" s="408"/>
      <c r="BU17" s="409"/>
      <c r="BV17" s="407">
        <v>13296349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110.94</v>
      </c>
      <c r="M18" s="531"/>
      <c r="N18" s="531"/>
      <c r="O18" s="531"/>
      <c r="P18" s="531"/>
      <c r="Q18" s="531"/>
      <c r="R18" s="532"/>
      <c r="S18" s="532"/>
      <c r="T18" s="532"/>
      <c r="U18" s="532"/>
      <c r="V18" s="533"/>
      <c r="W18" s="425"/>
      <c r="X18" s="426"/>
      <c r="Y18" s="426"/>
      <c r="Z18" s="426"/>
      <c r="AA18" s="426"/>
      <c r="AB18" s="417"/>
      <c r="AC18" s="534">
        <v>55.3</v>
      </c>
      <c r="AD18" s="535"/>
      <c r="AE18" s="535"/>
      <c r="AF18" s="535"/>
      <c r="AG18" s="536"/>
      <c r="AH18" s="534">
        <v>54.3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20037919</v>
      </c>
      <c r="BO18" s="408"/>
      <c r="BP18" s="408"/>
      <c r="BQ18" s="408"/>
      <c r="BR18" s="408"/>
      <c r="BS18" s="408"/>
      <c r="BT18" s="408"/>
      <c r="BU18" s="409"/>
      <c r="BV18" s="407">
        <v>19741907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696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34285573</v>
      </c>
      <c r="BO19" s="408"/>
      <c r="BP19" s="408"/>
      <c r="BQ19" s="408"/>
      <c r="BR19" s="408"/>
      <c r="BS19" s="408"/>
      <c r="BT19" s="408"/>
      <c r="BU19" s="409"/>
      <c r="BV19" s="407">
        <v>32027789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28522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41167669</v>
      </c>
      <c r="BO22" s="371"/>
      <c r="BP22" s="371"/>
      <c r="BQ22" s="371"/>
      <c r="BR22" s="371"/>
      <c r="BS22" s="371"/>
      <c r="BT22" s="371"/>
      <c r="BU22" s="372"/>
      <c r="BV22" s="370">
        <v>43524988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7931477</v>
      </c>
      <c r="BO23" s="408"/>
      <c r="BP23" s="408"/>
      <c r="BQ23" s="408"/>
      <c r="BR23" s="408"/>
      <c r="BS23" s="408"/>
      <c r="BT23" s="408"/>
      <c r="BU23" s="409"/>
      <c r="BV23" s="407">
        <v>7993829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9921</v>
      </c>
      <c r="R24" s="459"/>
      <c r="S24" s="459"/>
      <c r="T24" s="459"/>
      <c r="U24" s="459"/>
      <c r="V24" s="501"/>
      <c r="W24" s="553"/>
      <c r="X24" s="554"/>
      <c r="Y24" s="555"/>
      <c r="Z24" s="457" t="s">
        <v>162</v>
      </c>
      <c r="AA24" s="437"/>
      <c r="AB24" s="437"/>
      <c r="AC24" s="437"/>
      <c r="AD24" s="437"/>
      <c r="AE24" s="437"/>
      <c r="AF24" s="437"/>
      <c r="AG24" s="438"/>
      <c r="AH24" s="458">
        <v>566</v>
      </c>
      <c r="AI24" s="459"/>
      <c r="AJ24" s="459"/>
      <c r="AK24" s="459"/>
      <c r="AL24" s="501"/>
      <c r="AM24" s="458">
        <v>1623854</v>
      </c>
      <c r="AN24" s="459"/>
      <c r="AO24" s="459"/>
      <c r="AP24" s="459"/>
      <c r="AQ24" s="459"/>
      <c r="AR24" s="501"/>
      <c r="AS24" s="458">
        <v>2869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27514277</v>
      </c>
      <c r="BO24" s="408"/>
      <c r="BP24" s="408"/>
      <c r="BQ24" s="408"/>
      <c r="BR24" s="408"/>
      <c r="BS24" s="408"/>
      <c r="BT24" s="408"/>
      <c r="BU24" s="409"/>
      <c r="BV24" s="407">
        <v>28689772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7004</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2603765</v>
      </c>
      <c r="BO25" s="371"/>
      <c r="BP25" s="371"/>
      <c r="BQ25" s="371"/>
      <c r="BR25" s="371"/>
      <c r="BS25" s="371"/>
      <c r="BT25" s="371"/>
      <c r="BU25" s="372"/>
      <c r="BV25" s="370">
        <v>3076463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6354</v>
      </c>
      <c r="R26" s="459"/>
      <c r="S26" s="459"/>
      <c r="T26" s="459"/>
      <c r="U26" s="459"/>
      <c r="V26" s="501"/>
      <c r="W26" s="553"/>
      <c r="X26" s="554"/>
      <c r="Y26" s="555"/>
      <c r="Z26" s="457" t="s">
        <v>168</v>
      </c>
      <c r="AA26" s="559"/>
      <c r="AB26" s="559"/>
      <c r="AC26" s="559"/>
      <c r="AD26" s="559"/>
      <c r="AE26" s="559"/>
      <c r="AF26" s="559"/>
      <c r="AG26" s="560"/>
      <c r="AH26" s="458">
        <v>28</v>
      </c>
      <c r="AI26" s="459"/>
      <c r="AJ26" s="459"/>
      <c r="AK26" s="459"/>
      <c r="AL26" s="501"/>
      <c r="AM26" s="458">
        <v>81872</v>
      </c>
      <c r="AN26" s="459"/>
      <c r="AO26" s="459"/>
      <c r="AP26" s="459"/>
      <c r="AQ26" s="459"/>
      <c r="AR26" s="501"/>
      <c r="AS26" s="458">
        <v>2924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4541</v>
      </c>
      <c r="R27" s="459"/>
      <c r="S27" s="459"/>
      <c r="T27" s="459"/>
      <c r="U27" s="459"/>
      <c r="V27" s="501"/>
      <c r="W27" s="553"/>
      <c r="X27" s="554"/>
      <c r="Y27" s="555"/>
      <c r="Z27" s="457" t="s">
        <v>171</v>
      </c>
      <c r="AA27" s="437"/>
      <c r="AB27" s="437"/>
      <c r="AC27" s="437"/>
      <c r="AD27" s="437"/>
      <c r="AE27" s="437"/>
      <c r="AF27" s="437"/>
      <c r="AG27" s="438"/>
      <c r="AH27" s="458">
        <v>14</v>
      </c>
      <c r="AI27" s="459"/>
      <c r="AJ27" s="459"/>
      <c r="AK27" s="459"/>
      <c r="AL27" s="501"/>
      <c r="AM27" s="458">
        <v>36078</v>
      </c>
      <c r="AN27" s="459"/>
      <c r="AO27" s="459"/>
      <c r="AP27" s="459"/>
      <c r="AQ27" s="459"/>
      <c r="AR27" s="501"/>
      <c r="AS27" s="458">
        <v>2577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152856</v>
      </c>
      <c r="BO27" s="527"/>
      <c r="BP27" s="527"/>
      <c r="BQ27" s="527"/>
      <c r="BR27" s="527"/>
      <c r="BS27" s="527"/>
      <c r="BT27" s="527"/>
      <c r="BU27" s="528"/>
      <c r="BV27" s="526">
        <v>152854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3766</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3247489</v>
      </c>
      <c r="BO28" s="371"/>
      <c r="BP28" s="371"/>
      <c r="BQ28" s="371"/>
      <c r="BR28" s="371"/>
      <c r="BS28" s="371"/>
      <c r="BT28" s="371"/>
      <c r="BU28" s="372"/>
      <c r="BV28" s="370">
        <v>3570978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3582</v>
      </c>
      <c r="R29" s="459"/>
      <c r="S29" s="459"/>
      <c r="T29" s="459"/>
      <c r="U29" s="459"/>
      <c r="V29" s="501"/>
      <c r="W29" s="556"/>
      <c r="X29" s="557"/>
      <c r="Y29" s="558"/>
      <c r="Z29" s="457" t="s">
        <v>177</v>
      </c>
      <c r="AA29" s="437"/>
      <c r="AB29" s="437"/>
      <c r="AC29" s="437"/>
      <c r="AD29" s="437"/>
      <c r="AE29" s="437"/>
      <c r="AF29" s="437"/>
      <c r="AG29" s="438"/>
      <c r="AH29" s="458">
        <v>580</v>
      </c>
      <c r="AI29" s="459"/>
      <c r="AJ29" s="459"/>
      <c r="AK29" s="459"/>
      <c r="AL29" s="501"/>
      <c r="AM29" s="458">
        <v>1659932</v>
      </c>
      <c r="AN29" s="459"/>
      <c r="AO29" s="459"/>
      <c r="AP29" s="459"/>
      <c r="AQ29" s="459"/>
      <c r="AR29" s="501"/>
      <c r="AS29" s="458">
        <v>2862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1208785</v>
      </c>
      <c r="BO29" s="408"/>
      <c r="BP29" s="408"/>
      <c r="BQ29" s="408"/>
      <c r="BR29" s="408"/>
      <c r="BS29" s="408"/>
      <c r="BT29" s="408"/>
      <c r="BU29" s="409"/>
      <c r="BV29" s="407">
        <v>917621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4290042</v>
      </c>
      <c r="BO30" s="527"/>
      <c r="BP30" s="527"/>
      <c r="BQ30" s="527"/>
      <c r="BR30" s="527"/>
      <c r="BS30" s="527"/>
      <c r="BT30" s="527"/>
      <c r="BU30" s="528"/>
      <c r="BV30" s="526">
        <v>4201235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燕・弥彦総合事務組合（一般会計）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燕西蒲勤労者福祉サービスセンター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燕・弥彦総合事務組合（水道事業会計）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吉田環境衛生公社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新潟県三条・燕総合グラウンド施設組合（一般会計）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県央土地開発公社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西蒲原福祉事務組合（一般会計）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燕三条地場産業振興センター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西蒲原福祉事務組合（西蒲原地区休日夜間急患センター事業特別会計）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三条・燕・西蒲・南蒲広域養護老人ホーム施設組合（一般会計）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新潟県市町村総合事務組合（一般会計）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新潟県市町村総合事務組合（職員退職手当支給事業特別会計）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新潟県市町村総合事務組合（消防団員等公務災害補償事業特別会計）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新潟県市町村総合事務組合（消防賞じゅつ金支給事業特別会計）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thnVvtgMjA6EKLrn61Zl5pGQoSJmHx621csQivO62MyxswOChGn5zmWG+3BxYP8ErPW2yCA6uRZ8hIYxIaL2g==" saltValue="mYFvTcgdRqzw0Q+MeIVt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I2" sqref="BI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11203101</v>
      </c>
      <c r="S5" s="613"/>
      <c r="T5" s="613"/>
      <c r="U5" s="613"/>
      <c r="V5" s="613"/>
      <c r="W5" s="613"/>
      <c r="X5" s="613"/>
      <c r="Y5" s="614"/>
      <c r="Z5" s="615">
        <v>23.9</v>
      </c>
      <c r="AA5" s="615"/>
      <c r="AB5" s="615"/>
      <c r="AC5" s="615"/>
      <c r="AD5" s="616">
        <v>11203101</v>
      </c>
      <c r="AE5" s="616"/>
      <c r="AF5" s="616"/>
      <c r="AG5" s="616"/>
      <c r="AH5" s="616"/>
      <c r="AI5" s="616"/>
      <c r="AJ5" s="616"/>
      <c r="AK5" s="616"/>
      <c r="AL5" s="617">
        <v>52.4</v>
      </c>
      <c r="AM5" s="618"/>
      <c r="AN5" s="618"/>
      <c r="AO5" s="619"/>
      <c r="AP5" s="609" t="s">
        <v>216</v>
      </c>
      <c r="AQ5" s="610"/>
      <c r="AR5" s="610"/>
      <c r="AS5" s="610"/>
      <c r="AT5" s="610"/>
      <c r="AU5" s="610"/>
      <c r="AV5" s="610"/>
      <c r="AW5" s="610"/>
      <c r="AX5" s="610"/>
      <c r="AY5" s="610"/>
      <c r="AZ5" s="610"/>
      <c r="BA5" s="610"/>
      <c r="BB5" s="610"/>
      <c r="BC5" s="610"/>
      <c r="BD5" s="610"/>
      <c r="BE5" s="610"/>
      <c r="BF5" s="611"/>
      <c r="BG5" s="623">
        <v>11203101</v>
      </c>
      <c r="BH5" s="624"/>
      <c r="BI5" s="624"/>
      <c r="BJ5" s="624"/>
      <c r="BK5" s="624"/>
      <c r="BL5" s="624"/>
      <c r="BM5" s="624"/>
      <c r="BN5" s="625"/>
      <c r="BO5" s="626">
        <v>100</v>
      </c>
      <c r="BP5" s="626"/>
      <c r="BQ5" s="626"/>
      <c r="BR5" s="626"/>
      <c r="BS5" s="627">
        <v>207726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350739</v>
      </c>
      <c r="S6" s="624"/>
      <c r="T6" s="624"/>
      <c r="U6" s="624"/>
      <c r="V6" s="624"/>
      <c r="W6" s="624"/>
      <c r="X6" s="624"/>
      <c r="Y6" s="625"/>
      <c r="Z6" s="626">
        <v>0.7</v>
      </c>
      <c r="AA6" s="626"/>
      <c r="AB6" s="626"/>
      <c r="AC6" s="626"/>
      <c r="AD6" s="627">
        <v>350739</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11203101</v>
      </c>
      <c r="BH6" s="624"/>
      <c r="BI6" s="624"/>
      <c r="BJ6" s="624"/>
      <c r="BK6" s="624"/>
      <c r="BL6" s="624"/>
      <c r="BM6" s="624"/>
      <c r="BN6" s="625"/>
      <c r="BO6" s="626">
        <v>100</v>
      </c>
      <c r="BP6" s="626"/>
      <c r="BQ6" s="626"/>
      <c r="BR6" s="626"/>
      <c r="BS6" s="627">
        <v>207726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213756</v>
      </c>
      <c r="CS6" s="624"/>
      <c r="CT6" s="624"/>
      <c r="CU6" s="624"/>
      <c r="CV6" s="624"/>
      <c r="CW6" s="624"/>
      <c r="CX6" s="624"/>
      <c r="CY6" s="625"/>
      <c r="CZ6" s="617">
        <v>0.5</v>
      </c>
      <c r="DA6" s="618"/>
      <c r="DB6" s="618"/>
      <c r="DC6" s="634"/>
      <c r="DD6" s="632">
        <v>1045</v>
      </c>
      <c r="DE6" s="624"/>
      <c r="DF6" s="624"/>
      <c r="DG6" s="624"/>
      <c r="DH6" s="624"/>
      <c r="DI6" s="624"/>
      <c r="DJ6" s="624"/>
      <c r="DK6" s="624"/>
      <c r="DL6" s="624"/>
      <c r="DM6" s="624"/>
      <c r="DN6" s="624"/>
      <c r="DO6" s="624"/>
      <c r="DP6" s="625"/>
      <c r="DQ6" s="632">
        <v>213515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2414</v>
      </c>
      <c r="S7" s="624"/>
      <c r="T7" s="624"/>
      <c r="U7" s="624"/>
      <c r="V7" s="624"/>
      <c r="W7" s="624"/>
      <c r="X7" s="624"/>
      <c r="Y7" s="625"/>
      <c r="Z7" s="626">
        <v>0</v>
      </c>
      <c r="AA7" s="626"/>
      <c r="AB7" s="626"/>
      <c r="AC7" s="626"/>
      <c r="AD7" s="627">
        <v>2414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4960296</v>
      </c>
      <c r="BH7" s="624"/>
      <c r="BI7" s="624"/>
      <c r="BJ7" s="624"/>
      <c r="BK7" s="624"/>
      <c r="BL7" s="624"/>
      <c r="BM7" s="624"/>
      <c r="BN7" s="625"/>
      <c r="BO7" s="626">
        <v>44.3</v>
      </c>
      <c r="BP7" s="626"/>
      <c r="BQ7" s="626"/>
      <c r="BR7" s="626"/>
      <c r="BS7" s="627">
        <v>207726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9674287</v>
      </c>
      <c r="CS7" s="624"/>
      <c r="CT7" s="624"/>
      <c r="CU7" s="624"/>
      <c r="CV7" s="624"/>
      <c r="CW7" s="624"/>
      <c r="CX7" s="624"/>
      <c r="CY7" s="625"/>
      <c r="CZ7" s="626">
        <v>22</v>
      </c>
      <c r="DA7" s="626"/>
      <c r="DB7" s="626"/>
      <c r="DC7" s="626"/>
      <c r="DD7" s="632">
        <v>56765</v>
      </c>
      <c r="DE7" s="624"/>
      <c r="DF7" s="624"/>
      <c r="DG7" s="624"/>
      <c r="DH7" s="624"/>
      <c r="DI7" s="624"/>
      <c r="DJ7" s="624"/>
      <c r="DK7" s="624"/>
      <c r="DL7" s="624"/>
      <c r="DM7" s="624"/>
      <c r="DN7" s="624"/>
      <c r="DO7" s="624"/>
      <c r="DP7" s="625"/>
      <c r="DQ7" s="632">
        <v>7903504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55468</v>
      </c>
      <c r="S8" s="624"/>
      <c r="T8" s="624"/>
      <c r="U8" s="624"/>
      <c r="V8" s="624"/>
      <c r="W8" s="624"/>
      <c r="X8" s="624"/>
      <c r="Y8" s="625"/>
      <c r="Z8" s="626">
        <v>0.1</v>
      </c>
      <c r="AA8" s="626"/>
      <c r="AB8" s="626"/>
      <c r="AC8" s="626"/>
      <c r="AD8" s="627">
        <v>55468</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149561</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13018953</v>
      </c>
      <c r="CS8" s="624"/>
      <c r="CT8" s="624"/>
      <c r="CU8" s="624"/>
      <c r="CV8" s="624"/>
      <c r="CW8" s="624"/>
      <c r="CX8" s="624"/>
      <c r="CY8" s="625"/>
      <c r="CZ8" s="626">
        <v>29.6</v>
      </c>
      <c r="DA8" s="626"/>
      <c r="DB8" s="626"/>
      <c r="DC8" s="626"/>
      <c r="DD8" s="632">
        <v>530123</v>
      </c>
      <c r="DE8" s="624"/>
      <c r="DF8" s="624"/>
      <c r="DG8" s="624"/>
      <c r="DH8" s="624"/>
      <c r="DI8" s="624"/>
      <c r="DJ8" s="624"/>
      <c r="DK8" s="624"/>
      <c r="DL8" s="624"/>
      <c r="DM8" s="624"/>
      <c r="DN8" s="624"/>
      <c r="DO8" s="624"/>
      <c r="DP8" s="625"/>
      <c r="DQ8" s="632">
        <v>7308332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59717</v>
      </c>
      <c r="S9" s="624"/>
      <c r="T9" s="624"/>
      <c r="U9" s="624"/>
      <c r="V9" s="624"/>
      <c r="W9" s="624"/>
      <c r="X9" s="624"/>
      <c r="Y9" s="625"/>
      <c r="Z9" s="626">
        <v>0.1</v>
      </c>
      <c r="AA9" s="626"/>
      <c r="AB9" s="626"/>
      <c r="AC9" s="626"/>
      <c r="AD9" s="627">
        <v>59717</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3824926</v>
      </c>
      <c r="BH9" s="624"/>
      <c r="BI9" s="624"/>
      <c r="BJ9" s="624"/>
      <c r="BK9" s="624"/>
      <c r="BL9" s="624"/>
      <c r="BM9" s="624"/>
      <c r="BN9" s="625"/>
      <c r="BO9" s="626">
        <v>34.1</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2681591</v>
      </c>
      <c r="CS9" s="624"/>
      <c r="CT9" s="624"/>
      <c r="CU9" s="624"/>
      <c r="CV9" s="624"/>
      <c r="CW9" s="624"/>
      <c r="CX9" s="624"/>
      <c r="CY9" s="625"/>
      <c r="CZ9" s="626">
        <v>6.1</v>
      </c>
      <c r="DA9" s="626"/>
      <c r="DB9" s="626"/>
      <c r="DC9" s="626"/>
      <c r="DD9" s="632">
        <v>12025</v>
      </c>
      <c r="DE9" s="624"/>
      <c r="DF9" s="624"/>
      <c r="DG9" s="624"/>
      <c r="DH9" s="624"/>
      <c r="DI9" s="624"/>
      <c r="DJ9" s="624"/>
      <c r="DK9" s="624"/>
      <c r="DL9" s="624"/>
      <c r="DM9" s="624"/>
      <c r="DN9" s="624"/>
      <c r="DO9" s="624"/>
      <c r="DP9" s="625"/>
      <c r="DQ9" s="632">
        <v>2222061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256635</v>
      </c>
      <c r="BH10" s="624"/>
      <c r="BI10" s="624"/>
      <c r="BJ10" s="624"/>
      <c r="BK10" s="624"/>
      <c r="BL10" s="624"/>
      <c r="BM10" s="624"/>
      <c r="BN10" s="625"/>
      <c r="BO10" s="626">
        <v>2.2999999999999998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279915</v>
      </c>
      <c r="CS10" s="624"/>
      <c r="CT10" s="624"/>
      <c r="CU10" s="624"/>
      <c r="CV10" s="624"/>
      <c r="CW10" s="624"/>
      <c r="CX10" s="624"/>
      <c r="CY10" s="625"/>
      <c r="CZ10" s="626">
        <v>0.6</v>
      </c>
      <c r="DA10" s="626"/>
      <c r="DB10" s="626"/>
      <c r="DC10" s="626"/>
      <c r="DD10" s="632">
        <v>223408</v>
      </c>
      <c r="DE10" s="624"/>
      <c r="DF10" s="624"/>
      <c r="DG10" s="624"/>
      <c r="DH10" s="624"/>
      <c r="DI10" s="624"/>
      <c r="DJ10" s="624"/>
      <c r="DK10" s="624"/>
      <c r="DL10" s="624"/>
      <c r="DM10" s="624"/>
      <c r="DN10" s="624"/>
      <c r="DO10" s="624"/>
      <c r="DP10" s="625"/>
      <c r="DQ10" s="632">
        <v>74807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2052617</v>
      </c>
      <c r="S11" s="624"/>
      <c r="T11" s="624"/>
      <c r="U11" s="624"/>
      <c r="V11" s="624"/>
      <c r="W11" s="624"/>
      <c r="X11" s="624"/>
      <c r="Y11" s="625"/>
      <c r="Z11" s="628">
        <v>4.4000000000000004</v>
      </c>
      <c r="AA11" s="629"/>
      <c r="AB11" s="629"/>
      <c r="AC11" s="635"/>
      <c r="AD11" s="632">
        <v>2052617</v>
      </c>
      <c r="AE11" s="624"/>
      <c r="AF11" s="624"/>
      <c r="AG11" s="624"/>
      <c r="AH11" s="624"/>
      <c r="AI11" s="624"/>
      <c r="AJ11" s="624"/>
      <c r="AK11" s="625"/>
      <c r="AL11" s="628">
        <v>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729174</v>
      </c>
      <c r="BH11" s="624"/>
      <c r="BI11" s="624"/>
      <c r="BJ11" s="624"/>
      <c r="BK11" s="624"/>
      <c r="BL11" s="624"/>
      <c r="BM11" s="624"/>
      <c r="BN11" s="625"/>
      <c r="BO11" s="626">
        <v>6.5</v>
      </c>
      <c r="BP11" s="626"/>
      <c r="BQ11" s="626"/>
      <c r="BR11" s="626"/>
      <c r="BS11" s="627">
        <v>207726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1059871</v>
      </c>
      <c r="CS11" s="624"/>
      <c r="CT11" s="624"/>
      <c r="CU11" s="624"/>
      <c r="CV11" s="624"/>
      <c r="CW11" s="624"/>
      <c r="CX11" s="624"/>
      <c r="CY11" s="625"/>
      <c r="CZ11" s="626">
        <v>2.4</v>
      </c>
      <c r="DA11" s="626"/>
      <c r="DB11" s="626"/>
      <c r="DC11" s="626"/>
      <c r="DD11" s="632">
        <v>160083</v>
      </c>
      <c r="DE11" s="624"/>
      <c r="DF11" s="624"/>
      <c r="DG11" s="624"/>
      <c r="DH11" s="624"/>
      <c r="DI11" s="624"/>
      <c r="DJ11" s="624"/>
      <c r="DK11" s="624"/>
      <c r="DL11" s="624"/>
      <c r="DM11" s="624"/>
      <c r="DN11" s="624"/>
      <c r="DO11" s="624"/>
      <c r="DP11" s="625"/>
      <c r="DQ11" s="632">
        <v>500555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5351376</v>
      </c>
      <c r="BH12" s="624"/>
      <c r="BI12" s="624"/>
      <c r="BJ12" s="624"/>
      <c r="BK12" s="624"/>
      <c r="BL12" s="624"/>
      <c r="BM12" s="624"/>
      <c r="BN12" s="625"/>
      <c r="BO12" s="626">
        <v>47.8</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1296393</v>
      </c>
      <c r="CS12" s="624"/>
      <c r="CT12" s="624"/>
      <c r="CU12" s="624"/>
      <c r="CV12" s="624"/>
      <c r="CW12" s="624"/>
      <c r="CX12" s="624"/>
      <c r="CY12" s="625"/>
      <c r="CZ12" s="626">
        <v>3</v>
      </c>
      <c r="DA12" s="626"/>
      <c r="DB12" s="626"/>
      <c r="DC12" s="626"/>
      <c r="DD12" s="632">
        <v>22332</v>
      </c>
      <c r="DE12" s="624"/>
      <c r="DF12" s="624"/>
      <c r="DG12" s="624"/>
      <c r="DH12" s="624"/>
      <c r="DI12" s="624"/>
      <c r="DJ12" s="624"/>
      <c r="DK12" s="624"/>
      <c r="DL12" s="624"/>
      <c r="DM12" s="624"/>
      <c r="DN12" s="624"/>
      <c r="DO12" s="624"/>
      <c r="DP12" s="625"/>
      <c r="DQ12" s="632">
        <v>832055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5346832</v>
      </c>
      <c r="BH13" s="624"/>
      <c r="BI13" s="624"/>
      <c r="BJ13" s="624"/>
      <c r="BK13" s="624"/>
      <c r="BL13" s="624"/>
      <c r="BM13" s="624"/>
      <c r="BN13" s="625"/>
      <c r="BO13" s="626">
        <v>47.7</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4629137</v>
      </c>
      <c r="CS13" s="624"/>
      <c r="CT13" s="624"/>
      <c r="CU13" s="624"/>
      <c r="CV13" s="624"/>
      <c r="CW13" s="624"/>
      <c r="CX13" s="624"/>
      <c r="CY13" s="625"/>
      <c r="CZ13" s="626">
        <v>10.5</v>
      </c>
      <c r="DA13" s="626"/>
      <c r="DB13" s="626"/>
      <c r="DC13" s="626"/>
      <c r="DD13" s="632">
        <v>1623242</v>
      </c>
      <c r="DE13" s="624"/>
      <c r="DF13" s="624"/>
      <c r="DG13" s="624"/>
      <c r="DH13" s="624"/>
      <c r="DI13" s="624"/>
      <c r="DJ13" s="624"/>
      <c r="DK13" s="624"/>
      <c r="DL13" s="624"/>
      <c r="DM13" s="624"/>
      <c r="DN13" s="624"/>
      <c r="DO13" s="624"/>
      <c r="DP13" s="625"/>
      <c r="DQ13" s="632">
        <v>3470130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3192</v>
      </c>
      <c r="S14" s="624"/>
      <c r="T14" s="624"/>
      <c r="U14" s="624"/>
      <c r="V14" s="624"/>
      <c r="W14" s="624"/>
      <c r="X14" s="624"/>
      <c r="Y14" s="625"/>
      <c r="Z14" s="626">
        <v>0</v>
      </c>
      <c r="AA14" s="626"/>
      <c r="AB14" s="626"/>
      <c r="AC14" s="626"/>
      <c r="AD14" s="627">
        <v>3192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321077</v>
      </c>
      <c r="BH14" s="624"/>
      <c r="BI14" s="624"/>
      <c r="BJ14" s="624"/>
      <c r="BK14" s="624"/>
      <c r="BL14" s="624"/>
      <c r="BM14" s="624"/>
      <c r="BN14" s="625"/>
      <c r="BO14" s="626">
        <v>2.9</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1683173</v>
      </c>
      <c r="CS14" s="624"/>
      <c r="CT14" s="624"/>
      <c r="CU14" s="624"/>
      <c r="CV14" s="624"/>
      <c r="CW14" s="624"/>
      <c r="CX14" s="624"/>
      <c r="CY14" s="625"/>
      <c r="CZ14" s="626">
        <v>3.8</v>
      </c>
      <c r="DA14" s="626"/>
      <c r="DB14" s="626"/>
      <c r="DC14" s="626"/>
      <c r="DD14" s="632">
        <v>41694</v>
      </c>
      <c r="DE14" s="624"/>
      <c r="DF14" s="624"/>
      <c r="DG14" s="624"/>
      <c r="DH14" s="624"/>
      <c r="DI14" s="624"/>
      <c r="DJ14" s="624"/>
      <c r="DK14" s="624"/>
      <c r="DL14" s="624"/>
      <c r="DM14" s="624"/>
      <c r="DN14" s="624"/>
      <c r="DO14" s="624"/>
      <c r="DP14" s="625"/>
      <c r="DQ14" s="632">
        <v>1666393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570352</v>
      </c>
      <c r="BH15" s="624"/>
      <c r="BI15" s="624"/>
      <c r="BJ15" s="624"/>
      <c r="BK15" s="624"/>
      <c r="BL15" s="624"/>
      <c r="BM15" s="624"/>
      <c r="BN15" s="625"/>
      <c r="BO15" s="626">
        <v>5.0999999999999996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4744273</v>
      </c>
      <c r="CS15" s="624"/>
      <c r="CT15" s="624"/>
      <c r="CU15" s="624"/>
      <c r="CV15" s="624"/>
      <c r="CW15" s="624"/>
      <c r="CX15" s="624"/>
      <c r="CY15" s="625"/>
      <c r="CZ15" s="626">
        <v>10.8</v>
      </c>
      <c r="DA15" s="626"/>
      <c r="DB15" s="626"/>
      <c r="DC15" s="626"/>
      <c r="DD15" s="632">
        <v>1345873</v>
      </c>
      <c r="DE15" s="624"/>
      <c r="DF15" s="624"/>
      <c r="DG15" s="624"/>
      <c r="DH15" s="624"/>
      <c r="DI15" s="624"/>
      <c r="DJ15" s="624"/>
      <c r="DK15" s="624"/>
      <c r="DL15" s="624"/>
      <c r="DM15" s="624"/>
      <c r="DN15" s="624"/>
      <c r="DO15" s="624"/>
      <c r="DP15" s="625"/>
      <c r="DQ15" s="632">
        <v>2640431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28435</v>
      </c>
      <c r="S16" s="624"/>
      <c r="T16" s="624"/>
      <c r="U16" s="624"/>
      <c r="V16" s="624"/>
      <c r="W16" s="624"/>
      <c r="X16" s="624"/>
      <c r="Y16" s="625"/>
      <c r="Z16" s="626">
        <v>0.1</v>
      </c>
      <c r="AA16" s="626"/>
      <c r="AB16" s="626"/>
      <c r="AC16" s="626"/>
      <c r="AD16" s="627">
        <v>28435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145729</v>
      </c>
      <c r="CS16" s="624"/>
      <c r="CT16" s="624"/>
      <c r="CU16" s="624"/>
      <c r="CV16" s="624"/>
      <c r="CW16" s="624"/>
      <c r="CX16" s="624"/>
      <c r="CY16" s="625"/>
      <c r="CZ16" s="626">
        <v>0.3</v>
      </c>
      <c r="DA16" s="626"/>
      <c r="DB16" s="626"/>
      <c r="DC16" s="626"/>
      <c r="DD16" s="632" t="s">
        <v>121</v>
      </c>
      <c r="DE16" s="624"/>
      <c r="DF16" s="624"/>
      <c r="DG16" s="624"/>
      <c r="DH16" s="624"/>
      <c r="DI16" s="624"/>
      <c r="DJ16" s="624"/>
      <c r="DK16" s="624"/>
      <c r="DL16" s="624"/>
      <c r="DM16" s="624"/>
      <c r="DN16" s="624"/>
      <c r="DO16" s="624"/>
      <c r="DP16" s="625"/>
      <c r="DQ16" s="632">
        <v>128210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214317</v>
      </c>
      <c r="S17" s="624"/>
      <c r="T17" s="624"/>
      <c r="U17" s="624"/>
      <c r="V17" s="624"/>
      <c r="W17" s="624"/>
      <c r="X17" s="624"/>
      <c r="Y17" s="625"/>
      <c r="Z17" s="626">
        <v>0.5</v>
      </c>
      <c r="AA17" s="626"/>
      <c r="AB17" s="626"/>
      <c r="AC17" s="626"/>
      <c r="AD17" s="627">
        <v>214317</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4485065</v>
      </c>
      <c r="CS17" s="624"/>
      <c r="CT17" s="624"/>
      <c r="CU17" s="624"/>
      <c r="CV17" s="624"/>
      <c r="CW17" s="624"/>
      <c r="CX17" s="624"/>
      <c r="CY17" s="625"/>
      <c r="CZ17" s="626">
        <v>10.199999999999999</v>
      </c>
      <c r="DA17" s="626"/>
      <c r="DB17" s="626"/>
      <c r="DC17" s="626"/>
      <c r="DD17" s="632" t="s">
        <v>121</v>
      </c>
      <c r="DE17" s="624"/>
      <c r="DF17" s="624"/>
      <c r="DG17" s="624"/>
      <c r="DH17" s="624"/>
      <c r="DI17" s="624"/>
      <c r="DJ17" s="624"/>
      <c r="DK17" s="624"/>
      <c r="DL17" s="624"/>
      <c r="DM17" s="624"/>
      <c r="DN17" s="624"/>
      <c r="DO17" s="624"/>
      <c r="DP17" s="625"/>
      <c r="DQ17" s="632">
        <v>4428623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120740</v>
      </c>
      <c r="S18" s="624"/>
      <c r="T18" s="624"/>
      <c r="U18" s="624"/>
      <c r="V18" s="624"/>
      <c r="W18" s="624"/>
      <c r="X18" s="624"/>
      <c r="Y18" s="625"/>
      <c r="Z18" s="626">
        <v>0.3</v>
      </c>
      <c r="AA18" s="626"/>
      <c r="AB18" s="626"/>
      <c r="AC18" s="626"/>
      <c r="AD18" s="627">
        <v>120740</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93140</v>
      </c>
      <c r="S19" s="624"/>
      <c r="T19" s="624"/>
      <c r="U19" s="624"/>
      <c r="V19" s="624"/>
      <c r="W19" s="624"/>
      <c r="X19" s="624"/>
      <c r="Y19" s="625"/>
      <c r="Z19" s="626">
        <v>0.2</v>
      </c>
      <c r="AA19" s="626"/>
      <c r="AB19" s="626"/>
      <c r="AC19" s="626"/>
      <c r="AD19" s="627">
        <v>93140</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27600</v>
      </c>
      <c r="S20" s="624"/>
      <c r="T20" s="624"/>
      <c r="U20" s="624"/>
      <c r="V20" s="624"/>
      <c r="W20" s="624"/>
      <c r="X20" s="624"/>
      <c r="Y20" s="625"/>
      <c r="Z20" s="626">
        <v>0.1</v>
      </c>
      <c r="AA20" s="626"/>
      <c r="AB20" s="626"/>
      <c r="AC20" s="626"/>
      <c r="AD20" s="627">
        <v>27600</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43912143</v>
      </c>
      <c r="CS20" s="624"/>
      <c r="CT20" s="624"/>
      <c r="CU20" s="624"/>
      <c r="CV20" s="624"/>
      <c r="CW20" s="624"/>
      <c r="CX20" s="624"/>
      <c r="CY20" s="625"/>
      <c r="CZ20" s="626">
        <v>100</v>
      </c>
      <c r="DA20" s="626"/>
      <c r="DB20" s="626"/>
      <c r="DC20" s="626"/>
      <c r="DD20" s="632">
        <v>4016590</v>
      </c>
      <c r="DE20" s="624"/>
      <c r="DF20" s="624"/>
      <c r="DG20" s="624"/>
      <c r="DH20" s="624"/>
      <c r="DI20" s="624"/>
      <c r="DJ20" s="624"/>
      <c r="DK20" s="624"/>
      <c r="DL20" s="624"/>
      <c r="DM20" s="624"/>
      <c r="DN20" s="624"/>
      <c r="DO20" s="624"/>
      <c r="DP20" s="625"/>
      <c r="DQ20" s="632">
        <v>31388616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8550964</v>
      </c>
      <c r="S21" s="624"/>
      <c r="T21" s="624"/>
      <c r="U21" s="624"/>
      <c r="V21" s="624"/>
      <c r="W21" s="624"/>
      <c r="X21" s="624"/>
      <c r="Y21" s="625"/>
      <c r="Z21" s="626">
        <v>18.3</v>
      </c>
      <c r="AA21" s="626"/>
      <c r="AB21" s="626"/>
      <c r="AC21" s="626"/>
      <c r="AD21" s="627">
        <v>7203610</v>
      </c>
      <c r="AE21" s="627"/>
      <c r="AF21" s="627"/>
      <c r="AG21" s="627"/>
      <c r="AH21" s="627"/>
      <c r="AI21" s="627"/>
      <c r="AJ21" s="627"/>
      <c r="AK21" s="627"/>
      <c r="AL21" s="628">
        <v>33.700000000000003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7203610</v>
      </c>
      <c r="S22" s="624"/>
      <c r="T22" s="624"/>
      <c r="U22" s="624"/>
      <c r="V22" s="624"/>
      <c r="W22" s="624"/>
      <c r="X22" s="624"/>
      <c r="Y22" s="625"/>
      <c r="Z22" s="626">
        <v>15.4</v>
      </c>
      <c r="AA22" s="626"/>
      <c r="AB22" s="626"/>
      <c r="AC22" s="626"/>
      <c r="AD22" s="627">
        <v>7203610</v>
      </c>
      <c r="AE22" s="627"/>
      <c r="AF22" s="627"/>
      <c r="AG22" s="627"/>
      <c r="AH22" s="627"/>
      <c r="AI22" s="627"/>
      <c r="AJ22" s="627"/>
      <c r="AK22" s="627"/>
      <c r="AL22" s="628">
        <v>33.700000000000003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1347294</v>
      </c>
      <c r="S23" s="624"/>
      <c r="T23" s="624"/>
      <c r="U23" s="624"/>
      <c r="V23" s="624"/>
      <c r="W23" s="624"/>
      <c r="X23" s="624"/>
      <c r="Y23" s="625"/>
      <c r="Z23" s="626">
        <v>2.9</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60</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16503673</v>
      </c>
      <c r="CS24" s="613"/>
      <c r="CT24" s="613"/>
      <c r="CU24" s="613"/>
      <c r="CV24" s="613"/>
      <c r="CW24" s="613"/>
      <c r="CX24" s="613"/>
      <c r="CY24" s="614"/>
      <c r="CZ24" s="617">
        <v>37.6</v>
      </c>
      <c r="DA24" s="618"/>
      <c r="DB24" s="618"/>
      <c r="DC24" s="634"/>
      <c r="DD24" s="655">
        <v>11752433</v>
      </c>
      <c r="DE24" s="613"/>
      <c r="DF24" s="613"/>
      <c r="DG24" s="613"/>
      <c r="DH24" s="613"/>
      <c r="DI24" s="613"/>
      <c r="DJ24" s="613"/>
      <c r="DK24" s="614"/>
      <c r="DL24" s="655">
        <v>10820301</v>
      </c>
      <c r="DM24" s="613"/>
      <c r="DN24" s="613"/>
      <c r="DO24" s="613"/>
      <c r="DP24" s="613"/>
      <c r="DQ24" s="613"/>
      <c r="DR24" s="613"/>
      <c r="DS24" s="613"/>
      <c r="DT24" s="613"/>
      <c r="DU24" s="613"/>
      <c r="DV24" s="614"/>
      <c r="DW24" s="617">
        <v>50.2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22641704</v>
      </c>
      <c r="S25" s="624"/>
      <c r="T25" s="624"/>
      <c r="U25" s="624"/>
      <c r="V25" s="624"/>
      <c r="W25" s="624"/>
      <c r="X25" s="624"/>
      <c r="Y25" s="625"/>
      <c r="Z25" s="626">
        <v>48.4</v>
      </c>
      <c r="AA25" s="626"/>
      <c r="AB25" s="626"/>
      <c r="AC25" s="626"/>
      <c r="AD25" s="627">
        <v>21294350</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5622450</v>
      </c>
      <c r="CS25" s="656"/>
      <c r="CT25" s="656"/>
      <c r="CU25" s="656"/>
      <c r="CV25" s="656"/>
      <c r="CW25" s="656"/>
      <c r="CX25" s="656"/>
      <c r="CY25" s="657"/>
      <c r="CZ25" s="628">
        <v>12.8</v>
      </c>
      <c r="DA25" s="653"/>
      <c r="DB25" s="653"/>
      <c r="DC25" s="658"/>
      <c r="DD25" s="632">
        <v>5016145</v>
      </c>
      <c r="DE25" s="656"/>
      <c r="DF25" s="656"/>
      <c r="DG25" s="656"/>
      <c r="DH25" s="656"/>
      <c r="DI25" s="656"/>
      <c r="DJ25" s="656"/>
      <c r="DK25" s="657"/>
      <c r="DL25" s="632">
        <v>4534649</v>
      </c>
      <c r="DM25" s="656"/>
      <c r="DN25" s="656"/>
      <c r="DO25" s="656"/>
      <c r="DP25" s="656"/>
      <c r="DQ25" s="656"/>
      <c r="DR25" s="656"/>
      <c r="DS25" s="656"/>
      <c r="DT25" s="656"/>
      <c r="DU25" s="656"/>
      <c r="DV25" s="657"/>
      <c r="DW25" s="628">
        <v>21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8395</v>
      </c>
      <c r="S26" s="624"/>
      <c r="T26" s="624"/>
      <c r="U26" s="624"/>
      <c r="V26" s="624"/>
      <c r="W26" s="624"/>
      <c r="X26" s="624"/>
      <c r="Y26" s="625"/>
      <c r="Z26" s="626">
        <v>0</v>
      </c>
      <c r="AA26" s="626"/>
      <c r="AB26" s="626"/>
      <c r="AC26" s="626"/>
      <c r="AD26" s="627">
        <v>8395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2942484</v>
      </c>
      <c r="CS26" s="624"/>
      <c r="CT26" s="624"/>
      <c r="CU26" s="624"/>
      <c r="CV26" s="624"/>
      <c r="CW26" s="624"/>
      <c r="CX26" s="624"/>
      <c r="CY26" s="625"/>
      <c r="CZ26" s="628">
        <v>6.7</v>
      </c>
      <c r="DA26" s="653"/>
      <c r="DB26" s="653"/>
      <c r="DC26" s="658"/>
      <c r="DD26" s="632">
        <v>2680718</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120129</v>
      </c>
      <c r="S27" s="624"/>
      <c r="T27" s="624"/>
      <c r="U27" s="624"/>
      <c r="V27" s="624"/>
      <c r="W27" s="624"/>
      <c r="X27" s="624"/>
      <c r="Y27" s="625"/>
      <c r="Z27" s="626">
        <v>0.3</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11203101</v>
      </c>
      <c r="BH27" s="624"/>
      <c r="BI27" s="624"/>
      <c r="BJ27" s="624"/>
      <c r="BK27" s="624"/>
      <c r="BL27" s="624"/>
      <c r="BM27" s="624"/>
      <c r="BN27" s="625"/>
      <c r="BO27" s="626">
        <v>100</v>
      </c>
      <c r="BP27" s="626"/>
      <c r="BQ27" s="626"/>
      <c r="BR27" s="626"/>
      <c r="BS27" s="627">
        <v>207726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6396158</v>
      </c>
      <c r="CS27" s="656"/>
      <c r="CT27" s="656"/>
      <c r="CU27" s="656"/>
      <c r="CV27" s="656"/>
      <c r="CW27" s="656"/>
      <c r="CX27" s="656"/>
      <c r="CY27" s="657"/>
      <c r="CZ27" s="628">
        <v>14.6</v>
      </c>
      <c r="DA27" s="653"/>
      <c r="DB27" s="653"/>
      <c r="DC27" s="658"/>
      <c r="DD27" s="632">
        <v>2307665</v>
      </c>
      <c r="DE27" s="656"/>
      <c r="DF27" s="656"/>
      <c r="DG27" s="656"/>
      <c r="DH27" s="656"/>
      <c r="DI27" s="656"/>
      <c r="DJ27" s="656"/>
      <c r="DK27" s="657"/>
      <c r="DL27" s="632">
        <v>1857029</v>
      </c>
      <c r="DM27" s="656"/>
      <c r="DN27" s="656"/>
      <c r="DO27" s="656"/>
      <c r="DP27" s="656"/>
      <c r="DQ27" s="656"/>
      <c r="DR27" s="656"/>
      <c r="DS27" s="656"/>
      <c r="DT27" s="656"/>
      <c r="DU27" s="656"/>
      <c r="DV27" s="657"/>
      <c r="DW27" s="628">
        <v>8.6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260038</v>
      </c>
      <c r="S28" s="624"/>
      <c r="T28" s="624"/>
      <c r="U28" s="624"/>
      <c r="V28" s="624"/>
      <c r="W28" s="624"/>
      <c r="X28" s="624"/>
      <c r="Y28" s="625"/>
      <c r="Z28" s="626">
        <v>0.6</v>
      </c>
      <c r="AA28" s="626"/>
      <c r="AB28" s="626"/>
      <c r="AC28" s="626"/>
      <c r="AD28" s="627">
        <v>56825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4485065</v>
      </c>
      <c r="CS28" s="624"/>
      <c r="CT28" s="624"/>
      <c r="CU28" s="624"/>
      <c r="CV28" s="624"/>
      <c r="CW28" s="624"/>
      <c r="CX28" s="624"/>
      <c r="CY28" s="625"/>
      <c r="CZ28" s="628">
        <v>10.199999999999999</v>
      </c>
      <c r="DA28" s="653"/>
      <c r="DB28" s="653"/>
      <c r="DC28" s="658"/>
      <c r="DD28" s="632">
        <v>4428623</v>
      </c>
      <c r="DE28" s="624"/>
      <c r="DF28" s="624"/>
      <c r="DG28" s="624"/>
      <c r="DH28" s="624"/>
      <c r="DI28" s="624"/>
      <c r="DJ28" s="624"/>
      <c r="DK28" s="625"/>
      <c r="DL28" s="632">
        <v>4428623</v>
      </c>
      <c r="DM28" s="624"/>
      <c r="DN28" s="624"/>
      <c r="DO28" s="624"/>
      <c r="DP28" s="624"/>
      <c r="DQ28" s="624"/>
      <c r="DR28" s="624"/>
      <c r="DS28" s="624"/>
      <c r="DT28" s="624"/>
      <c r="DU28" s="624"/>
      <c r="DV28" s="625"/>
      <c r="DW28" s="628">
        <v>20.5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61239</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4485065</v>
      </c>
      <c r="CS29" s="656"/>
      <c r="CT29" s="656"/>
      <c r="CU29" s="656"/>
      <c r="CV29" s="656"/>
      <c r="CW29" s="656"/>
      <c r="CX29" s="656"/>
      <c r="CY29" s="657"/>
      <c r="CZ29" s="628">
        <v>10.199999999999999</v>
      </c>
      <c r="DA29" s="653"/>
      <c r="DB29" s="653"/>
      <c r="DC29" s="658"/>
      <c r="DD29" s="632">
        <v>4428623</v>
      </c>
      <c r="DE29" s="656"/>
      <c r="DF29" s="656"/>
      <c r="DG29" s="656"/>
      <c r="DH29" s="656"/>
      <c r="DI29" s="656"/>
      <c r="DJ29" s="656"/>
      <c r="DK29" s="657"/>
      <c r="DL29" s="632">
        <v>4428623</v>
      </c>
      <c r="DM29" s="656"/>
      <c r="DN29" s="656"/>
      <c r="DO29" s="656"/>
      <c r="DP29" s="656"/>
      <c r="DQ29" s="656"/>
      <c r="DR29" s="656"/>
      <c r="DS29" s="656"/>
      <c r="DT29" s="656"/>
      <c r="DU29" s="656"/>
      <c r="DV29" s="657"/>
      <c r="DW29" s="628">
        <v>20.5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5940061</v>
      </c>
      <c r="S30" s="624"/>
      <c r="T30" s="624"/>
      <c r="U30" s="624"/>
      <c r="V30" s="624"/>
      <c r="W30" s="624"/>
      <c r="X30" s="624"/>
      <c r="Y30" s="625"/>
      <c r="Z30" s="626">
        <v>12.7</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4382719</v>
      </c>
      <c r="CS30" s="624"/>
      <c r="CT30" s="624"/>
      <c r="CU30" s="624"/>
      <c r="CV30" s="624"/>
      <c r="CW30" s="624"/>
      <c r="CX30" s="624"/>
      <c r="CY30" s="625"/>
      <c r="CZ30" s="628">
        <v>10</v>
      </c>
      <c r="DA30" s="653"/>
      <c r="DB30" s="653"/>
      <c r="DC30" s="658"/>
      <c r="DD30" s="632">
        <v>4326277</v>
      </c>
      <c r="DE30" s="624"/>
      <c r="DF30" s="624"/>
      <c r="DG30" s="624"/>
      <c r="DH30" s="624"/>
      <c r="DI30" s="624"/>
      <c r="DJ30" s="624"/>
      <c r="DK30" s="625"/>
      <c r="DL30" s="632">
        <v>4326277</v>
      </c>
      <c r="DM30" s="624"/>
      <c r="DN30" s="624"/>
      <c r="DO30" s="624"/>
      <c r="DP30" s="624"/>
      <c r="DQ30" s="624"/>
      <c r="DR30" s="624"/>
      <c r="DS30" s="624"/>
      <c r="DT30" s="624"/>
      <c r="DU30" s="624"/>
      <c r="DV30" s="625"/>
      <c r="DW30" s="628">
        <v>20.100000000000001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97</v>
      </c>
      <c r="BN31" s="667"/>
      <c r="BO31" s="667"/>
      <c r="BP31" s="667"/>
      <c r="BQ31" s="668"/>
      <c r="BR31" s="670">
        <v>99.4</v>
      </c>
      <c r="BS31" s="667"/>
      <c r="BT31" s="667"/>
      <c r="BU31" s="667"/>
      <c r="BV31" s="667"/>
      <c r="BW31" s="667"/>
      <c r="BX31" s="618">
        <v>96.6</v>
      </c>
      <c r="BY31" s="667"/>
      <c r="BZ31" s="667"/>
      <c r="CA31" s="667"/>
      <c r="CB31" s="668"/>
      <c r="CD31" s="663"/>
      <c r="CE31" s="664"/>
      <c r="CF31" s="620" t="s">
        <v>300</v>
      </c>
      <c r="CG31" s="621"/>
      <c r="CH31" s="621"/>
      <c r="CI31" s="621"/>
      <c r="CJ31" s="621"/>
      <c r="CK31" s="621"/>
      <c r="CL31" s="621"/>
      <c r="CM31" s="621"/>
      <c r="CN31" s="621"/>
      <c r="CO31" s="621"/>
      <c r="CP31" s="621"/>
      <c r="CQ31" s="622"/>
      <c r="CR31" s="623">
        <v>102346</v>
      </c>
      <c r="CS31" s="656"/>
      <c r="CT31" s="656"/>
      <c r="CU31" s="656"/>
      <c r="CV31" s="656"/>
      <c r="CW31" s="656"/>
      <c r="CX31" s="656"/>
      <c r="CY31" s="657"/>
      <c r="CZ31" s="628">
        <v>0.2</v>
      </c>
      <c r="DA31" s="653"/>
      <c r="DB31" s="653"/>
      <c r="DC31" s="658"/>
      <c r="DD31" s="632">
        <v>102346</v>
      </c>
      <c r="DE31" s="656"/>
      <c r="DF31" s="656"/>
      <c r="DG31" s="656"/>
      <c r="DH31" s="656"/>
      <c r="DI31" s="656"/>
      <c r="DJ31" s="656"/>
      <c r="DK31" s="657"/>
      <c r="DL31" s="632">
        <v>102346</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2285551</v>
      </c>
      <c r="S32" s="624"/>
      <c r="T32" s="624"/>
      <c r="U32" s="624"/>
      <c r="V32" s="624"/>
      <c r="W32" s="624"/>
      <c r="X32" s="624"/>
      <c r="Y32" s="625"/>
      <c r="Z32" s="626">
        <v>4.9000000000000004</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56"/>
      <c r="BI32" s="656"/>
      <c r="BJ32" s="656"/>
      <c r="BK32" s="656"/>
      <c r="BL32" s="656"/>
      <c r="BM32" s="629">
        <v>97.8</v>
      </c>
      <c r="BN32" s="656"/>
      <c r="BO32" s="656"/>
      <c r="BP32" s="656"/>
      <c r="BQ32" s="669"/>
      <c r="BR32" s="680">
        <v>99.5</v>
      </c>
      <c r="BS32" s="656"/>
      <c r="BT32" s="656"/>
      <c r="BU32" s="656"/>
      <c r="BV32" s="656"/>
      <c r="BW32" s="656"/>
      <c r="BX32" s="629">
        <v>97.5</v>
      </c>
      <c r="BY32" s="656"/>
      <c r="BZ32" s="656"/>
      <c r="CA32" s="656"/>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57385</v>
      </c>
      <c r="S33" s="624"/>
      <c r="T33" s="624"/>
      <c r="U33" s="624"/>
      <c r="V33" s="624"/>
      <c r="W33" s="624"/>
      <c r="X33" s="624"/>
      <c r="Y33" s="625"/>
      <c r="Z33" s="626">
        <v>0.1</v>
      </c>
      <c r="AA33" s="626"/>
      <c r="AB33" s="626"/>
      <c r="AC33" s="626"/>
      <c r="AD33" s="627">
        <v>8924</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99.3</v>
      </c>
      <c r="BH33" s="682"/>
      <c r="BI33" s="682"/>
      <c r="BJ33" s="682"/>
      <c r="BK33" s="682"/>
      <c r="BL33" s="682"/>
      <c r="BM33" s="683">
        <v>96</v>
      </c>
      <c r="BN33" s="682"/>
      <c r="BO33" s="682"/>
      <c r="BP33" s="682"/>
      <c r="BQ33" s="684"/>
      <c r="BR33" s="681">
        <v>99.2</v>
      </c>
      <c r="BS33" s="682"/>
      <c r="BT33" s="682"/>
      <c r="BU33" s="682"/>
      <c r="BV33" s="682"/>
      <c r="BW33" s="682"/>
      <c r="BX33" s="683">
        <v>95.4</v>
      </c>
      <c r="BY33" s="682"/>
      <c r="BZ33" s="682"/>
      <c r="CA33" s="682"/>
      <c r="CB33" s="684"/>
      <c r="CD33" s="620" t="s">
        <v>307</v>
      </c>
      <c r="CE33" s="621"/>
      <c r="CF33" s="621"/>
      <c r="CG33" s="621"/>
      <c r="CH33" s="621"/>
      <c r="CI33" s="621"/>
      <c r="CJ33" s="621"/>
      <c r="CK33" s="621"/>
      <c r="CL33" s="621"/>
      <c r="CM33" s="621"/>
      <c r="CN33" s="621"/>
      <c r="CO33" s="621"/>
      <c r="CP33" s="621"/>
      <c r="CQ33" s="622"/>
      <c r="CR33" s="623">
        <v>23246151</v>
      </c>
      <c r="CS33" s="656"/>
      <c r="CT33" s="656"/>
      <c r="CU33" s="656"/>
      <c r="CV33" s="656"/>
      <c r="CW33" s="656"/>
      <c r="CX33" s="656"/>
      <c r="CY33" s="657"/>
      <c r="CZ33" s="628">
        <v>52.9</v>
      </c>
      <c r="DA33" s="653"/>
      <c r="DB33" s="653"/>
      <c r="DC33" s="658"/>
      <c r="DD33" s="632">
        <v>18489697</v>
      </c>
      <c r="DE33" s="656"/>
      <c r="DF33" s="656"/>
      <c r="DG33" s="656"/>
      <c r="DH33" s="656"/>
      <c r="DI33" s="656"/>
      <c r="DJ33" s="656"/>
      <c r="DK33" s="657"/>
      <c r="DL33" s="632">
        <v>9217618</v>
      </c>
      <c r="DM33" s="656"/>
      <c r="DN33" s="656"/>
      <c r="DO33" s="656"/>
      <c r="DP33" s="656"/>
      <c r="DQ33" s="656"/>
      <c r="DR33" s="656"/>
      <c r="DS33" s="656"/>
      <c r="DT33" s="656"/>
      <c r="DU33" s="656"/>
      <c r="DV33" s="657"/>
      <c r="DW33" s="628">
        <v>42.8</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5456755</v>
      </c>
      <c r="S34" s="624"/>
      <c r="T34" s="624"/>
      <c r="U34" s="624"/>
      <c r="V34" s="624"/>
      <c r="W34" s="624"/>
      <c r="X34" s="624"/>
      <c r="Y34" s="625"/>
      <c r="Z34" s="626">
        <v>11.7</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7480467</v>
      </c>
      <c r="CS34" s="624"/>
      <c r="CT34" s="624"/>
      <c r="CU34" s="624"/>
      <c r="CV34" s="624"/>
      <c r="CW34" s="624"/>
      <c r="CX34" s="624"/>
      <c r="CY34" s="625"/>
      <c r="CZ34" s="628">
        <v>17</v>
      </c>
      <c r="DA34" s="653"/>
      <c r="DB34" s="653"/>
      <c r="DC34" s="658"/>
      <c r="DD34" s="632">
        <v>5684847</v>
      </c>
      <c r="DE34" s="624"/>
      <c r="DF34" s="624"/>
      <c r="DG34" s="624"/>
      <c r="DH34" s="624"/>
      <c r="DI34" s="624"/>
      <c r="DJ34" s="624"/>
      <c r="DK34" s="625"/>
      <c r="DL34" s="632">
        <v>2588397</v>
      </c>
      <c r="DM34" s="624"/>
      <c r="DN34" s="624"/>
      <c r="DO34" s="624"/>
      <c r="DP34" s="624"/>
      <c r="DQ34" s="624"/>
      <c r="DR34" s="624"/>
      <c r="DS34" s="624"/>
      <c r="DT34" s="624"/>
      <c r="DU34" s="624"/>
      <c r="DV34" s="625"/>
      <c r="DW34" s="628">
        <v>12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4753650</v>
      </c>
      <c r="S35" s="624"/>
      <c r="T35" s="624"/>
      <c r="U35" s="624"/>
      <c r="V35" s="624"/>
      <c r="W35" s="624"/>
      <c r="X35" s="624"/>
      <c r="Y35" s="625"/>
      <c r="Z35" s="626">
        <v>10.199999999999999</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752333</v>
      </c>
      <c r="CS35" s="656"/>
      <c r="CT35" s="656"/>
      <c r="CU35" s="656"/>
      <c r="CV35" s="656"/>
      <c r="CW35" s="656"/>
      <c r="CX35" s="656"/>
      <c r="CY35" s="657"/>
      <c r="CZ35" s="628">
        <v>1.7</v>
      </c>
      <c r="DA35" s="653"/>
      <c r="DB35" s="653"/>
      <c r="DC35" s="658"/>
      <c r="DD35" s="632">
        <v>712958</v>
      </c>
      <c r="DE35" s="656"/>
      <c r="DF35" s="656"/>
      <c r="DG35" s="656"/>
      <c r="DH35" s="656"/>
      <c r="DI35" s="656"/>
      <c r="DJ35" s="656"/>
      <c r="DK35" s="657"/>
      <c r="DL35" s="632">
        <v>409658</v>
      </c>
      <c r="DM35" s="656"/>
      <c r="DN35" s="656"/>
      <c r="DO35" s="656"/>
      <c r="DP35" s="656"/>
      <c r="DQ35" s="656"/>
      <c r="DR35" s="656"/>
      <c r="DS35" s="656"/>
      <c r="DT35" s="656"/>
      <c r="DU35" s="656"/>
      <c r="DV35" s="657"/>
      <c r="DW35" s="628">
        <v>1.9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2513315</v>
      </c>
      <c r="S36" s="624"/>
      <c r="T36" s="624"/>
      <c r="U36" s="624"/>
      <c r="V36" s="624"/>
      <c r="W36" s="624"/>
      <c r="X36" s="624"/>
      <c r="Y36" s="625"/>
      <c r="Z36" s="626">
        <v>5.4</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4289577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96988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7066577</v>
      </c>
      <c r="CS36" s="624"/>
      <c r="CT36" s="624"/>
      <c r="CU36" s="624"/>
      <c r="CV36" s="624"/>
      <c r="CW36" s="624"/>
      <c r="CX36" s="624"/>
      <c r="CY36" s="625"/>
      <c r="CZ36" s="628">
        <v>16.100000000000001</v>
      </c>
      <c r="DA36" s="653"/>
      <c r="DB36" s="653"/>
      <c r="DC36" s="658"/>
      <c r="DD36" s="632">
        <v>6027400</v>
      </c>
      <c r="DE36" s="624"/>
      <c r="DF36" s="624"/>
      <c r="DG36" s="624"/>
      <c r="DH36" s="624"/>
      <c r="DI36" s="624"/>
      <c r="DJ36" s="624"/>
      <c r="DK36" s="625"/>
      <c r="DL36" s="632">
        <v>4030216</v>
      </c>
      <c r="DM36" s="624"/>
      <c r="DN36" s="624"/>
      <c r="DO36" s="624"/>
      <c r="DP36" s="624"/>
      <c r="DQ36" s="624"/>
      <c r="DR36" s="624"/>
      <c r="DS36" s="624"/>
      <c r="DT36" s="624"/>
      <c r="DU36" s="624"/>
      <c r="DV36" s="625"/>
      <c r="DW36" s="628">
        <v>18.7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685478</v>
      </c>
      <c r="S37" s="624"/>
      <c r="T37" s="624"/>
      <c r="U37" s="624"/>
      <c r="V37" s="624"/>
      <c r="W37" s="624"/>
      <c r="X37" s="624"/>
      <c r="Y37" s="625"/>
      <c r="Z37" s="626">
        <v>1.5</v>
      </c>
      <c r="AA37" s="626"/>
      <c r="AB37" s="626"/>
      <c r="AC37" s="626"/>
      <c r="AD37" s="627">
        <v>1965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1524319</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67820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2217979</v>
      </c>
      <c r="CS37" s="656"/>
      <c r="CT37" s="656"/>
      <c r="CU37" s="656"/>
      <c r="CV37" s="656"/>
      <c r="CW37" s="656"/>
      <c r="CX37" s="656"/>
      <c r="CY37" s="657"/>
      <c r="CZ37" s="628">
        <v>5.0999999999999996</v>
      </c>
      <c r="DA37" s="653"/>
      <c r="DB37" s="653"/>
      <c r="DC37" s="658"/>
      <c r="DD37" s="632">
        <v>2204038</v>
      </c>
      <c r="DE37" s="656"/>
      <c r="DF37" s="656"/>
      <c r="DG37" s="656"/>
      <c r="DH37" s="656"/>
      <c r="DI37" s="656"/>
      <c r="DJ37" s="656"/>
      <c r="DK37" s="657"/>
      <c r="DL37" s="632">
        <v>1988694</v>
      </c>
      <c r="DM37" s="656"/>
      <c r="DN37" s="656"/>
      <c r="DO37" s="656"/>
      <c r="DP37" s="656"/>
      <c r="DQ37" s="656"/>
      <c r="DR37" s="656"/>
      <c r="DS37" s="656"/>
      <c r="DT37" s="656"/>
      <c r="DU37" s="656"/>
      <c r="DV37" s="657"/>
      <c r="DW37" s="628">
        <v>9.1999999999999993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2025400</v>
      </c>
      <c r="S38" s="624"/>
      <c r="T38" s="624"/>
      <c r="U38" s="624"/>
      <c r="V38" s="624"/>
      <c r="W38" s="624"/>
      <c r="X38" s="624"/>
      <c r="Y38" s="625"/>
      <c r="Z38" s="626">
        <v>4.3</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t="s">
        <v>121</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8986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2765258</v>
      </c>
      <c r="CS38" s="624"/>
      <c r="CT38" s="624"/>
      <c r="CU38" s="624"/>
      <c r="CV38" s="624"/>
      <c r="CW38" s="624"/>
      <c r="CX38" s="624"/>
      <c r="CY38" s="625"/>
      <c r="CZ38" s="628">
        <v>6.3</v>
      </c>
      <c r="DA38" s="653"/>
      <c r="DB38" s="653"/>
      <c r="DC38" s="658"/>
      <c r="DD38" s="632">
        <v>2274827</v>
      </c>
      <c r="DE38" s="624"/>
      <c r="DF38" s="624"/>
      <c r="DG38" s="624"/>
      <c r="DH38" s="624"/>
      <c r="DI38" s="624"/>
      <c r="DJ38" s="624"/>
      <c r="DK38" s="625"/>
      <c r="DL38" s="632">
        <v>2189347</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13474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4808857</v>
      </c>
      <c r="CS39" s="656"/>
      <c r="CT39" s="656"/>
      <c r="CU39" s="656"/>
      <c r="CV39" s="656"/>
      <c r="CW39" s="656"/>
      <c r="CX39" s="656"/>
      <c r="CY39" s="657"/>
      <c r="CZ39" s="628">
        <v>11</v>
      </c>
      <c r="DA39" s="653"/>
      <c r="DB39" s="653"/>
      <c r="DC39" s="658"/>
      <c r="DD39" s="632">
        <v>3773045</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181000</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372659</v>
      </c>
      <c r="CS40" s="624"/>
      <c r="CT40" s="624"/>
      <c r="CU40" s="624"/>
      <c r="CV40" s="624"/>
      <c r="CW40" s="624"/>
      <c r="CX40" s="624"/>
      <c r="CY40" s="625"/>
      <c r="CZ40" s="628">
        <v>0.8</v>
      </c>
      <c r="DA40" s="653"/>
      <c r="DB40" s="653"/>
      <c r="DC40" s="658"/>
      <c r="DD40" s="632">
        <v>16620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46809100</v>
      </c>
      <c r="S41" s="696"/>
      <c r="T41" s="696"/>
      <c r="U41" s="696"/>
      <c r="V41" s="696"/>
      <c r="W41" s="696"/>
      <c r="X41" s="696"/>
      <c r="Y41" s="700"/>
      <c r="Z41" s="701">
        <v>100</v>
      </c>
      <c r="AA41" s="701"/>
      <c r="AB41" s="701"/>
      <c r="AC41" s="701"/>
      <c r="AD41" s="702">
        <v>21370459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487487</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2277771</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352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4162319</v>
      </c>
      <c r="CS42" s="656"/>
      <c r="CT42" s="656"/>
      <c r="CU42" s="656"/>
      <c r="CV42" s="656"/>
      <c r="CW42" s="656"/>
      <c r="CX42" s="656"/>
      <c r="CY42" s="657"/>
      <c r="CZ42" s="628">
        <v>9.5</v>
      </c>
      <c r="DA42" s="653"/>
      <c r="DB42" s="653"/>
      <c r="DC42" s="658"/>
      <c r="DD42" s="632">
        <v>1146486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170641</v>
      </c>
      <c r="CS43" s="656"/>
      <c r="CT43" s="656"/>
      <c r="CU43" s="656"/>
      <c r="CV43" s="656"/>
      <c r="CW43" s="656"/>
      <c r="CX43" s="656"/>
      <c r="CY43" s="657"/>
      <c r="CZ43" s="628">
        <v>0.4</v>
      </c>
      <c r="DA43" s="653"/>
      <c r="DB43" s="653"/>
      <c r="DC43" s="658"/>
      <c r="DD43" s="632">
        <v>170641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4016590</v>
      </c>
      <c r="CS44" s="624"/>
      <c r="CT44" s="624"/>
      <c r="CU44" s="624"/>
      <c r="CV44" s="624"/>
      <c r="CW44" s="624"/>
      <c r="CX44" s="624"/>
      <c r="CY44" s="625"/>
      <c r="CZ44" s="628">
        <v>9.1</v>
      </c>
      <c r="DA44" s="629"/>
      <c r="DB44" s="629"/>
      <c r="DC44" s="635"/>
      <c r="DD44" s="632">
        <v>1018276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1952183</v>
      </c>
      <c r="CS45" s="656"/>
      <c r="CT45" s="656"/>
      <c r="CU45" s="656"/>
      <c r="CV45" s="656"/>
      <c r="CW45" s="656"/>
      <c r="CX45" s="656"/>
      <c r="CY45" s="657"/>
      <c r="CZ45" s="628">
        <v>4.4000000000000004</v>
      </c>
      <c r="DA45" s="653"/>
      <c r="DB45" s="653"/>
      <c r="DC45" s="658"/>
      <c r="DD45" s="632">
        <v>117447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1946711</v>
      </c>
      <c r="CS46" s="624"/>
      <c r="CT46" s="624"/>
      <c r="CU46" s="624"/>
      <c r="CV46" s="624"/>
      <c r="CW46" s="624"/>
      <c r="CX46" s="624"/>
      <c r="CY46" s="625"/>
      <c r="CZ46" s="628">
        <v>4.4000000000000004</v>
      </c>
      <c r="DA46" s="629"/>
      <c r="DB46" s="629"/>
      <c r="DC46" s="635"/>
      <c r="DD46" s="632">
        <v>866413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145729</v>
      </c>
      <c r="CS47" s="656"/>
      <c r="CT47" s="656"/>
      <c r="CU47" s="656"/>
      <c r="CV47" s="656"/>
      <c r="CW47" s="656"/>
      <c r="CX47" s="656"/>
      <c r="CY47" s="657"/>
      <c r="CZ47" s="628">
        <v>0.3</v>
      </c>
      <c r="DA47" s="653"/>
      <c r="DB47" s="653"/>
      <c r="DC47" s="658"/>
      <c r="DD47" s="632">
        <v>128210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43912143</v>
      </c>
      <c r="CS49" s="682"/>
      <c r="CT49" s="682"/>
      <c r="CU49" s="682"/>
      <c r="CV49" s="682"/>
      <c r="CW49" s="682"/>
      <c r="CX49" s="682"/>
      <c r="CY49" s="711"/>
      <c r="CZ49" s="703">
        <v>100</v>
      </c>
      <c r="DA49" s="712"/>
      <c r="DB49" s="712"/>
      <c r="DC49" s="713"/>
      <c r="DD49" s="714">
        <v>31388616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OnkcMJ5f59aPIwVCHYrTBZRsVDcYoaKQQQa2DVBSNRdIk7jEGLMMsrwzZO6vnu65gHx7ugbU/FZr3CTvEwIiw==" saltValue="P9VqHXe8A9K7tUCKLEWa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3" zoomScale="85" zoomScaleNormal="85" zoomScaleSheetLayoutView="70" workbookViewId="0">
      <selection activeCell="AF79" sqref="AF79:AJ7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52316</v>
      </c>
      <c r="R7" s="753"/>
      <c r="S7" s="753"/>
      <c r="T7" s="753"/>
      <c r="U7" s="753"/>
      <c r="V7" s="753">
        <v>49419</v>
      </c>
      <c r="W7" s="753"/>
      <c r="X7" s="753"/>
      <c r="Y7" s="753"/>
      <c r="Z7" s="753"/>
      <c r="AA7" s="753">
        <v>2897</v>
      </c>
      <c r="AB7" s="753"/>
      <c r="AC7" s="753"/>
      <c r="AD7" s="753"/>
      <c r="AE7" s="754"/>
      <c r="AF7" s="755">
        <v>2466</v>
      </c>
      <c r="AG7" s="756"/>
      <c r="AH7" s="756"/>
      <c r="AI7" s="756"/>
      <c r="AJ7" s="757"/>
      <c r="AK7" s="758">
        <v>4754</v>
      </c>
      <c r="AL7" s="759"/>
      <c r="AM7" s="759"/>
      <c r="AN7" s="759"/>
      <c r="AO7" s="759"/>
      <c r="AP7" s="759">
        <v>41168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1</v>
      </c>
      <c r="CI7" s="744"/>
      <c r="CJ7" s="744"/>
      <c r="CK7" s="744"/>
      <c r="CL7" s="745"/>
      <c r="CM7" s="743">
        <v>201</v>
      </c>
      <c r="CN7" s="744"/>
      <c r="CO7" s="744"/>
      <c r="CP7" s="744"/>
      <c r="CQ7" s="745"/>
      <c r="CR7" s="743">
        <v>53</v>
      </c>
      <c r="CS7" s="744"/>
      <c r="CT7" s="744"/>
      <c r="CU7" s="744"/>
      <c r="CV7" s="745"/>
      <c r="CW7" s="743">
        <v>13</v>
      </c>
      <c r="CX7" s="744"/>
      <c r="CY7" s="744"/>
      <c r="CZ7" s="744"/>
      <c r="DA7" s="745"/>
      <c r="DB7" s="743" t="s">
        <v>543</v>
      </c>
      <c r="DC7" s="744"/>
      <c r="DD7" s="744"/>
      <c r="DE7" s="744"/>
      <c r="DF7" s="745"/>
      <c r="DG7" s="743" t="s">
        <v>567</v>
      </c>
      <c r="DH7" s="744"/>
      <c r="DI7" s="744"/>
      <c r="DJ7" s="744"/>
      <c r="DK7" s="745"/>
      <c r="DL7" s="743" t="s">
        <v>568</v>
      </c>
      <c r="DM7" s="744"/>
      <c r="DN7" s="744"/>
      <c r="DO7" s="744"/>
      <c r="DP7" s="745"/>
      <c r="DQ7" s="743" t="s">
        <v>543</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v>
      </c>
      <c r="R8" s="784"/>
      <c r="S8" s="784"/>
      <c r="T8" s="784"/>
      <c r="U8" s="784"/>
      <c r="V8" s="784">
        <v>2</v>
      </c>
      <c r="W8" s="784"/>
      <c r="X8" s="784"/>
      <c r="Y8" s="784"/>
      <c r="Z8" s="784"/>
      <c r="AA8" s="784">
        <v>0</v>
      </c>
      <c r="AB8" s="784"/>
      <c r="AC8" s="784"/>
      <c r="AD8" s="784"/>
      <c r="AE8" s="785"/>
      <c r="AF8" s="786" t="s">
        <v>121</v>
      </c>
      <c r="AG8" s="787"/>
      <c r="AH8" s="787"/>
      <c r="AI8" s="787"/>
      <c r="AJ8" s="788"/>
      <c r="AK8" s="769">
        <v>0</v>
      </c>
      <c r="AL8" s="770"/>
      <c r="AM8" s="770"/>
      <c r="AN8" s="770"/>
      <c r="AO8" s="770"/>
      <c r="AP8" s="770" t="s">
        <v>543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45</v>
      </c>
      <c r="CI8" s="777"/>
      <c r="CJ8" s="777"/>
      <c r="CK8" s="777"/>
      <c r="CL8" s="778"/>
      <c r="CM8" s="776">
        <v>438</v>
      </c>
      <c r="CN8" s="777"/>
      <c r="CO8" s="777"/>
      <c r="CP8" s="777"/>
      <c r="CQ8" s="778"/>
      <c r="CR8" s="776">
        <v>15</v>
      </c>
      <c r="CS8" s="777"/>
      <c r="CT8" s="777"/>
      <c r="CU8" s="777"/>
      <c r="CV8" s="778"/>
      <c r="CW8" s="776">
        <v>1</v>
      </c>
      <c r="CX8" s="777"/>
      <c r="CY8" s="777"/>
      <c r="CZ8" s="777"/>
      <c r="DA8" s="778"/>
      <c r="DB8" s="776" t="s">
        <v>569</v>
      </c>
      <c r="DC8" s="777"/>
      <c r="DD8" s="777"/>
      <c r="DE8" s="777"/>
      <c r="DF8" s="778"/>
      <c r="DG8" s="776" t="s">
        <v>543</v>
      </c>
      <c r="DH8" s="777"/>
      <c r="DI8" s="777"/>
      <c r="DJ8" s="777"/>
      <c r="DK8" s="778"/>
      <c r="DL8" s="776" t="s">
        <v>543</v>
      </c>
      <c r="DM8" s="777"/>
      <c r="DN8" s="777"/>
      <c r="DO8" s="777"/>
      <c r="DP8" s="778"/>
      <c r="DQ8" s="776" t="s">
        <v>569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22</v>
      </c>
      <c r="CI9" s="777"/>
      <c r="CJ9" s="777"/>
      <c r="CK9" s="777"/>
      <c r="CL9" s="778"/>
      <c r="CM9" s="776">
        <v>1107</v>
      </c>
      <c r="CN9" s="777"/>
      <c r="CO9" s="777"/>
      <c r="CP9" s="777"/>
      <c r="CQ9" s="778"/>
      <c r="CR9" s="776">
        <v>2</v>
      </c>
      <c r="CS9" s="777"/>
      <c r="CT9" s="777"/>
      <c r="CU9" s="777"/>
      <c r="CV9" s="778"/>
      <c r="CW9" s="776" t="s">
        <v>543</v>
      </c>
      <c r="CX9" s="777"/>
      <c r="CY9" s="777"/>
      <c r="CZ9" s="777"/>
      <c r="DA9" s="778"/>
      <c r="DB9" s="776" t="s">
        <v>543</v>
      </c>
      <c r="DC9" s="777"/>
      <c r="DD9" s="777"/>
      <c r="DE9" s="777"/>
      <c r="DF9" s="778"/>
      <c r="DG9" s="776" t="s">
        <v>543</v>
      </c>
      <c r="DH9" s="777"/>
      <c r="DI9" s="777"/>
      <c r="DJ9" s="777"/>
      <c r="DK9" s="778"/>
      <c r="DL9" s="776" t="s">
        <v>543</v>
      </c>
      <c r="DM9" s="777"/>
      <c r="DN9" s="777"/>
      <c r="DO9" s="777"/>
      <c r="DP9" s="778"/>
      <c r="DQ9" s="776" t="s">
        <v>570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566</v>
      </c>
      <c r="BT10" s="774"/>
      <c r="BU10" s="774"/>
      <c r="BV10" s="774"/>
      <c r="BW10" s="774"/>
      <c r="BX10" s="774"/>
      <c r="BY10" s="774"/>
      <c r="BZ10" s="774"/>
      <c r="CA10" s="774"/>
      <c r="CB10" s="774"/>
      <c r="CC10" s="774"/>
      <c r="CD10" s="774"/>
      <c r="CE10" s="774"/>
      <c r="CF10" s="774"/>
      <c r="CG10" s="775"/>
      <c r="CH10" s="776">
        <v>80</v>
      </c>
      <c r="CI10" s="777"/>
      <c r="CJ10" s="777"/>
      <c r="CK10" s="777"/>
      <c r="CL10" s="778"/>
      <c r="CM10" s="776">
        <v>2370</v>
      </c>
      <c r="CN10" s="777"/>
      <c r="CO10" s="777"/>
      <c r="CP10" s="777"/>
      <c r="CQ10" s="778"/>
      <c r="CR10" s="776">
        <v>10</v>
      </c>
      <c r="CS10" s="777"/>
      <c r="CT10" s="777"/>
      <c r="CU10" s="777"/>
      <c r="CV10" s="778"/>
      <c r="CW10" s="776">
        <v>119</v>
      </c>
      <c r="CX10" s="777"/>
      <c r="CY10" s="777"/>
      <c r="CZ10" s="777"/>
      <c r="DA10" s="778"/>
      <c r="DB10" s="776" t="s">
        <v>543</v>
      </c>
      <c r="DC10" s="777"/>
      <c r="DD10" s="777"/>
      <c r="DE10" s="777"/>
      <c r="DF10" s="778"/>
      <c r="DG10" s="776" t="s">
        <v>543</v>
      </c>
      <c r="DH10" s="777"/>
      <c r="DI10" s="777"/>
      <c r="DJ10" s="777"/>
      <c r="DK10" s="778"/>
      <c r="DL10" s="776" t="s">
        <v>543</v>
      </c>
      <c r="DM10" s="777"/>
      <c r="DN10" s="777"/>
      <c r="DO10" s="777"/>
      <c r="DP10" s="778"/>
      <c r="DQ10" s="776" t="s">
        <v>570</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46809</v>
      </c>
      <c r="R23" s="793"/>
      <c r="S23" s="793"/>
      <c r="T23" s="793"/>
      <c r="U23" s="793"/>
      <c r="V23" s="793">
        <v>43912</v>
      </c>
      <c r="W23" s="793"/>
      <c r="X23" s="793"/>
      <c r="Y23" s="793"/>
      <c r="Z23" s="793"/>
      <c r="AA23" s="793">
        <v>2897</v>
      </c>
      <c r="AB23" s="793"/>
      <c r="AC23" s="793"/>
      <c r="AD23" s="793"/>
      <c r="AE23" s="794"/>
      <c r="AF23" s="795">
        <v>2466</v>
      </c>
      <c r="AG23" s="793"/>
      <c r="AH23" s="793"/>
      <c r="AI23" s="793"/>
      <c r="AJ23" s="796"/>
      <c r="AK23" s="797"/>
      <c r="AL23" s="798"/>
      <c r="AM23" s="798"/>
      <c r="AN23" s="798"/>
      <c r="AO23" s="798"/>
      <c r="AP23" s="793">
        <v>41168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6826</v>
      </c>
      <c r="R28" s="823"/>
      <c r="S28" s="823"/>
      <c r="T28" s="823"/>
      <c r="U28" s="823"/>
      <c r="V28" s="823">
        <v>6729</v>
      </c>
      <c r="W28" s="823"/>
      <c r="X28" s="823"/>
      <c r="Y28" s="823"/>
      <c r="Z28" s="823"/>
      <c r="AA28" s="823">
        <v>97</v>
      </c>
      <c r="AB28" s="823"/>
      <c r="AC28" s="823"/>
      <c r="AD28" s="823"/>
      <c r="AE28" s="824"/>
      <c r="AF28" s="825">
        <v>97</v>
      </c>
      <c r="AG28" s="823"/>
      <c r="AH28" s="823"/>
      <c r="AI28" s="823"/>
      <c r="AJ28" s="826"/>
      <c r="AK28" s="827">
        <v>597</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1030</v>
      </c>
      <c r="R29" s="784"/>
      <c r="S29" s="784"/>
      <c r="T29" s="784"/>
      <c r="U29" s="784"/>
      <c r="V29" s="784">
        <v>1000</v>
      </c>
      <c r="W29" s="784"/>
      <c r="X29" s="784"/>
      <c r="Y29" s="784"/>
      <c r="Z29" s="784"/>
      <c r="AA29" s="784">
        <v>30</v>
      </c>
      <c r="AB29" s="784"/>
      <c r="AC29" s="784"/>
      <c r="AD29" s="784"/>
      <c r="AE29" s="785"/>
      <c r="AF29" s="786">
        <v>30</v>
      </c>
      <c r="AG29" s="787"/>
      <c r="AH29" s="787"/>
      <c r="AI29" s="787"/>
      <c r="AJ29" s="788"/>
      <c r="AK29" s="834">
        <v>217</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9462</v>
      </c>
      <c r="R30" s="784"/>
      <c r="S30" s="784"/>
      <c r="T30" s="784"/>
      <c r="U30" s="784"/>
      <c r="V30" s="784">
        <v>8958</v>
      </c>
      <c r="W30" s="784"/>
      <c r="X30" s="784"/>
      <c r="Y30" s="784"/>
      <c r="Z30" s="784"/>
      <c r="AA30" s="784">
        <v>504</v>
      </c>
      <c r="AB30" s="784"/>
      <c r="AC30" s="784"/>
      <c r="AD30" s="784"/>
      <c r="AE30" s="785"/>
      <c r="AF30" s="786">
        <v>504</v>
      </c>
      <c r="AG30" s="787"/>
      <c r="AH30" s="787"/>
      <c r="AI30" s="787"/>
      <c r="AJ30" s="788"/>
      <c r="AK30" s="834">
        <v>1286</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2114</v>
      </c>
      <c r="R31" s="784"/>
      <c r="S31" s="784"/>
      <c r="T31" s="784"/>
      <c r="U31" s="784"/>
      <c r="V31" s="784">
        <v>2093</v>
      </c>
      <c r="W31" s="784"/>
      <c r="X31" s="784"/>
      <c r="Y31" s="784"/>
      <c r="Z31" s="784"/>
      <c r="AA31" s="784">
        <v>21</v>
      </c>
      <c r="AB31" s="784"/>
      <c r="AC31" s="784"/>
      <c r="AD31" s="784"/>
      <c r="AE31" s="785"/>
      <c r="AF31" s="786">
        <v>185</v>
      </c>
      <c r="AG31" s="787"/>
      <c r="AH31" s="787"/>
      <c r="AI31" s="787"/>
      <c r="AJ31" s="788"/>
      <c r="AK31" s="834">
        <v>1524</v>
      </c>
      <c r="AL31" s="830"/>
      <c r="AM31" s="830"/>
      <c r="AN31" s="830"/>
      <c r="AO31" s="830"/>
      <c r="AP31" s="830">
        <v>18114</v>
      </c>
      <c r="AQ31" s="830"/>
      <c r="AR31" s="830"/>
      <c r="AS31" s="830"/>
      <c r="AT31" s="830"/>
      <c r="AU31" s="830">
        <v>15035</v>
      </c>
      <c r="AV31" s="830"/>
      <c r="AW31" s="830"/>
      <c r="AX31" s="830"/>
      <c r="AY31" s="830"/>
      <c r="AZ31" s="831" t="s">
        <v>543</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816</v>
      </c>
      <c r="AG63" s="844"/>
      <c r="AH63" s="844"/>
      <c r="AI63" s="844"/>
      <c r="AJ63" s="845"/>
      <c r="AK63" s="846"/>
      <c r="AL63" s="841"/>
      <c r="AM63" s="841"/>
      <c r="AN63" s="841"/>
      <c r="AO63" s="841"/>
      <c r="AP63" s="844">
        <f>SUM(AP28:AT32)</f>
        <v>18114</v>
      </c>
      <c r="AQ63" s="844"/>
      <c r="AR63" s="844"/>
      <c r="AS63" s="844"/>
      <c r="AT63" s="844"/>
      <c r="AU63" s="844">
        <f>SUM(AU28:AY32)</f>
        <v>15035</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544</v>
      </c>
      <c r="C68" s="870"/>
      <c r="D68" s="870"/>
      <c r="E68" s="870"/>
      <c r="F68" s="870"/>
      <c r="G68" s="870"/>
      <c r="H68" s="870"/>
      <c r="I68" s="870"/>
      <c r="J68" s="870"/>
      <c r="K68" s="870"/>
      <c r="L68" s="870"/>
      <c r="M68" s="870"/>
      <c r="N68" s="870"/>
      <c r="O68" s="870"/>
      <c r="P68" s="871"/>
      <c r="Q68" s="872">
        <v>3589</v>
      </c>
      <c r="R68" s="866"/>
      <c r="S68" s="866"/>
      <c r="T68" s="866"/>
      <c r="U68" s="866"/>
      <c r="V68" s="866">
        <v>3429</v>
      </c>
      <c r="W68" s="866"/>
      <c r="X68" s="866"/>
      <c r="Y68" s="866"/>
      <c r="Z68" s="866"/>
      <c r="AA68" s="866">
        <v>160</v>
      </c>
      <c r="AB68" s="866"/>
      <c r="AC68" s="866"/>
      <c r="AD68" s="866"/>
      <c r="AE68" s="866"/>
      <c r="AF68" s="866">
        <v>3</v>
      </c>
      <c r="AG68" s="866"/>
      <c r="AH68" s="866"/>
      <c r="AI68" s="866"/>
      <c r="AJ68" s="866"/>
      <c r="AK68" s="866">
        <v>4</v>
      </c>
      <c r="AL68" s="866"/>
      <c r="AM68" s="866"/>
      <c r="AN68" s="866"/>
      <c r="AO68" s="866"/>
      <c r="AP68" s="866">
        <v>939</v>
      </c>
      <c r="AQ68" s="866"/>
      <c r="AR68" s="866"/>
      <c r="AS68" s="866"/>
      <c r="AT68" s="866"/>
      <c r="AU68" s="866">
        <v>776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545</v>
      </c>
      <c r="C69" s="874"/>
      <c r="D69" s="874"/>
      <c r="E69" s="874"/>
      <c r="F69" s="874"/>
      <c r="G69" s="874"/>
      <c r="H69" s="874"/>
      <c r="I69" s="874"/>
      <c r="J69" s="874"/>
      <c r="K69" s="874"/>
      <c r="L69" s="874"/>
      <c r="M69" s="874"/>
      <c r="N69" s="874"/>
      <c r="O69" s="874"/>
      <c r="P69" s="875"/>
      <c r="Q69" s="876">
        <v>1965</v>
      </c>
      <c r="R69" s="830"/>
      <c r="S69" s="830"/>
      <c r="T69" s="830"/>
      <c r="U69" s="830"/>
      <c r="V69" s="830">
        <v>1498</v>
      </c>
      <c r="W69" s="830"/>
      <c r="X69" s="830"/>
      <c r="Y69" s="830"/>
      <c r="Z69" s="830"/>
      <c r="AA69" s="830">
        <v>467</v>
      </c>
      <c r="AB69" s="830"/>
      <c r="AC69" s="830"/>
      <c r="AD69" s="830"/>
      <c r="AE69" s="830"/>
      <c r="AF69" s="830">
        <v>1828</v>
      </c>
      <c r="AG69" s="830"/>
      <c r="AH69" s="830"/>
      <c r="AI69" s="830"/>
      <c r="AJ69" s="830"/>
      <c r="AK69" s="830">
        <v>9</v>
      </c>
      <c r="AL69" s="830"/>
      <c r="AM69" s="830"/>
      <c r="AN69" s="830"/>
      <c r="AO69" s="830"/>
      <c r="AP69" s="830">
        <v>12359</v>
      </c>
      <c r="AQ69" s="830"/>
      <c r="AR69" s="830"/>
      <c r="AS69" s="830"/>
      <c r="AT69" s="830"/>
      <c r="AU69" s="830">
        <v>62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546</v>
      </c>
      <c r="C70" s="874"/>
      <c r="D70" s="874"/>
      <c r="E70" s="874"/>
      <c r="F70" s="874"/>
      <c r="G70" s="874"/>
      <c r="H70" s="874"/>
      <c r="I70" s="874"/>
      <c r="J70" s="874"/>
      <c r="K70" s="874"/>
      <c r="L70" s="874"/>
      <c r="M70" s="874"/>
      <c r="N70" s="874"/>
      <c r="O70" s="874"/>
      <c r="P70" s="875"/>
      <c r="Q70" s="876">
        <v>58</v>
      </c>
      <c r="R70" s="830"/>
      <c r="S70" s="830"/>
      <c r="T70" s="830"/>
      <c r="U70" s="830"/>
      <c r="V70" s="830">
        <v>55</v>
      </c>
      <c r="W70" s="830"/>
      <c r="X70" s="830"/>
      <c r="Y70" s="830"/>
      <c r="Z70" s="830"/>
      <c r="AA70" s="830">
        <v>3</v>
      </c>
      <c r="AB70" s="830"/>
      <c r="AC70" s="830"/>
      <c r="AD70" s="830"/>
      <c r="AE70" s="830"/>
      <c r="AF70" s="830">
        <v>3</v>
      </c>
      <c r="AG70" s="830"/>
      <c r="AH70" s="830"/>
      <c r="AI70" s="830"/>
      <c r="AJ70" s="830"/>
      <c r="AK70" s="830" t="s">
        <v>561</v>
      </c>
      <c r="AL70" s="830"/>
      <c r="AM70" s="830"/>
      <c r="AN70" s="830"/>
      <c r="AO70" s="830"/>
      <c r="AP70" s="830">
        <v>33</v>
      </c>
      <c r="AQ70" s="830"/>
      <c r="AR70" s="830"/>
      <c r="AS70" s="830"/>
      <c r="AT70" s="830"/>
      <c r="AU70" s="830">
        <v>11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617</v>
      </c>
      <c r="R71" s="830"/>
      <c r="S71" s="830"/>
      <c r="T71" s="830"/>
      <c r="U71" s="830"/>
      <c r="V71" s="830">
        <v>577</v>
      </c>
      <c r="W71" s="830"/>
      <c r="X71" s="830"/>
      <c r="Y71" s="830"/>
      <c r="Z71" s="830"/>
      <c r="AA71" s="830">
        <v>40</v>
      </c>
      <c r="AB71" s="830"/>
      <c r="AC71" s="830"/>
      <c r="AD71" s="830"/>
      <c r="AE71" s="830"/>
      <c r="AF71" s="830">
        <v>40</v>
      </c>
      <c r="AG71" s="830"/>
      <c r="AH71" s="830"/>
      <c r="AI71" s="830"/>
      <c r="AJ71" s="830"/>
      <c r="AK71" s="830" t="s">
        <v>561</v>
      </c>
      <c r="AL71" s="830"/>
      <c r="AM71" s="830"/>
      <c r="AN71" s="830"/>
      <c r="AO71" s="830"/>
      <c r="AP71" s="830">
        <v>135</v>
      </c>
      <c r="AQ71" s="830"/>
      <c r="AR71" s="830"/>
      <c r="AS71" s="830"/>
      <c r="AT71" s="830"/>
      <c r="AU71" s="830">
        <v>45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548</v>
      </c>
      <c r="C72" s="874"/>
      <c r="D72" s="874"/>
      <c r="E72" s="874"/>
      <c r="F72" s="874"/>
      <c r="G72" s="874"/>
      <c r="H72" s="874"/>
      <c r="I72" s="874"/>
      <c r="J72" s="874"/>
      <c r="K72" s="874"/>
      <c r="L72" s="874"/>
      <c r="M72" s="874"/>
      <c r="N72" s="874"/>
      <c r="O72" s="874"/>
      <c r="P72" s="875"/>
      <c r="Q72" s="876">
        <v>25</v>
      </c>
      <c r="R72" s="830"/>
      <c r="S72" s="830"/>
      <c r="T72" s="830"/>
      <c r="U72" s="830"/>
      <c r="V72" s="830">
        <v>8</v>
      </c>
      <c r="W72" s="830"/>
      <c r="X72" s="830"/>
      <c r="Y72" s="830"/>
      <c r="Z72" s="830"/>
      <c r="AA72" s="830">
        <v>17</v>
      </c>
      <c r="AB72" s="830"/>
      <c r="AC72" s="830"/>
      <c r="AD72" s="830"/>
      <c r="AE72" s="830"/>
      <c r="AF72" s="830">
        <v>17</v>
      </c>
      <c r="AG72" s="830"/>
      <c r="AH72" s="830"/>
      <c r="AI72" s="830"/>
      <c r="AJ72" s="830"/>
      <c r="AK72" s="830" t="s">
        <v>561</v>
      </c>
      <c r="AL72" s="830"/>
      <c r="AM72" s="830"/>
      <c r="AN72" s="830"/>
      <c r="AO72" s="830"/>
      <c r="AP72" s="830" t="s">
        <v>557</v>
      </c>
      <c r="AQ72" s="830"/>
      <c r="AR72" s="830"/>
      <c r="AS72" s="830"/>
      <c r="AT72" s="830"/>
      <c r="AU72" s="830" t="s">
        <v>543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233</v>
      </c>
      <c r="R73" s="830"/>
      <c r="S73" s="830"/>
      <c r="T73" s="830"/>
      <c r="U73" s="830"/>
      <c r="V73" s="830">
        <v>234</v>
      </c>
      <c r="W73" s="830"/>
      <c r="X73" s="830"/>
      <c r="Y73" s="830"/>
      <c r="Z73" s="830"/>
      <c r="AA73" s="830">
        <v>-2</v>
      </c>
      <c r="AB73" s="830"/>
      <c r="AC73" s="830"/>
      <c r="AD73" s="830"/>
      <c r="AE73" s="830"/>
      <c r="AF73" s="830">
        <v>-2</v>
      </c>
      <c r="AG73" s="830"/>
      <c r="AH73" s="830"/>
      <c r="AI73" s="830"/>
      <c r="AJ73" s="830"/>
      <c r="AK73" s="830" t="s">
        <v>576</v>
      </c>
      <c r="AL73" s="830"/>
      <c r="AM73" s="830"/>
      <c r="AN73" s="830"/>
      <c r="AO73" s="830"/>
      <c r="AP73" s="830">
        <v>77</v>
      </c>
      <c r="AQ73" s="830"/>
      <c r="AR73" s="830"/>
      <c r="AS73" s="830"/>
      <c r="AT73" s="830"/>
      <c r="AU73" s="830">
        <v>20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722</v>
      </c>
      <c r="R74" s="830"/>
      <c r="S74" s="830"/>
      <c r="T74" s="830"/>
      <c r="U74" s="830"/>
      <c r="V74" s="830">
        <v>641</v>
      </c>
      <c r="W74" s="830"/>
      <c r="X74" s="830"/>
      <c r="Y74" s="830"/>
      <c r="Z74" s="830"/>
      <c r="AA74" s="830">
        <v>81</v>
      </c>
      <c r="AB74" s="830"/>
      <c r="AC74" s="830"/>
      <c r="AD74" s="830"/>
      <c r="AE74" s="830"/>
      <c r="AF74" s="830">
        <v>81</v>
      </c>
      <c r="AG74" s="830"/>
      <c r="AH74" s="830"/>
      <c r="AI74" s="830"/>
      <c r="AJ74" s="830"/>
      <c r="AK74" s="830">
        <v>128</v>
      </c>
      <c r="AL74" s="830"/>
      <c r="AM74" s="830"/>
      <c r="AN74" s="830"/>
      <c r="AO74" s="830"/>
      <c r="AP74" s="830" t="s">
        <v>543</v>
      </c>
      <c r="AQ74" s="830"/>
      <c r="AR74" s="830"/>
      <c r="AS74" s="830"/>
      <c r="AT74" s="830"/>
      <c r="AU74" s="830" t="s">
        <v>543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550</v>
      </c>
      <c r="C75" s="874"/>
      <c r="D75" s="874"/>
      <c r="E75" s="874"/>
      <c r="F75" s="874"/>
      <c r="G75" s="874"/>
      <c r="H75" s="874"/>
      <c r="I75" s="874"/>
      <c r="J75" s="874"/>
      <c r="K75" s="874"/>
      <c r="L75" s="874"/>
      <c r="M75" s="874"/>
      <c r="N75" s="874"/>
      <c r="O75" s="874"/>
      <c r="P75" s="875"/>
      <c r="Q75" s="877">
        <v>5892</v>
      </c>
      <c r="R75" s="878"/>
      <c r="S75" s="878"/>
      <c r="T75" s="878"/>
      <c r="U75" s="834"/>
      <c r="V75" s="879">
        <v>5654</v>
      </c>
      <c r="W75" s="878"/>
      <c r="X75" s="878"/>
      <c r="Y75" s="878"/>
      <c r="Z75" s="834"/>
      <c r="AA75" s="879">
        <v>238</v>
      </c>
      <c r="AB75" s="878"/>
      <c r="AC75" s="878"/>
      <c r="AD75" s="878"/>
      <c r="AE75" s="834"/>
      <c r="AF75" s="879">
        <v>238</v>
      </c>
      <c r="AG75" s="878"/>
      <c r="AH75" s="878"/>
      <c r="AI75" s="878"/>
      <c r="AJ75" s="834"/>
      <c r="AK75" s="879" t="s">
        <v>486</v>
      </c>
      <c r="AL75" s="878"/>
      <c r="AM75" s="878"/>
      <c r="AN75" s="878"/>
      <c r="AO75" s="834"/>
      <c r="AP75" s="879" t="s">
        <v>557</v>
      </c>
      <c r="AQ75" s="878"/>
      <c r="AR75" s="878"/>
      <c r="AS75" s="878"/>
      <c r="AT75" s="834"/>
      <c r="AU75" s="879" t="s">
        <v>543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551</v>
      </c>
      <c r="C76" s="874"/>
      <c r="D76" s="874"/>
      <c r="E76" s="874"/>
      <c r="F76" s="874"/>
      <c r="G76" s="874"/>
      <c r="H76" s="874"/>
      <c r="I76" s="874"/>
      <c r="J76" s="874"/>
      <c r="K76" s="874"/>
      <c r="L76" s="874"/>
      <c r="M76" s="874"/>
      <c r="N76" s="874"/>
      <c r="O76" s="874"/>
      <c r="P76" s="875"/>
      <c r="Q76" s="877">
        <v>1726</v>
      </c>
      <c r="R76" s="878"/>
      <c r="S76" s="878"/>
      <c r="T76" s="878"/>
      <c r="U76" s="834"/>
      <c r="V76" s="879">
        <v>1722</v>
      </c>
      <c r="W76" s="878"/>
      <c r="X76" s="878"/>
      <c r="Y76" s="878"/>
      <c r="Z76" s="834"/>
      <c r="AA76" s="879">
        <v>3</v>
      </c>
      <c r="AB76" s="878"/>
      <c r="AC76" s="878"/>
      <c r="AD76" s="878"/>
      <c r="AE76" s="834"/>
      <c r="AF76" s="879">
        <v>3</v>
      </c>
      <c r="AG76" s="878"/>
      <c r="AH76" s="878"/>
      <c r="AI76" s="878"/>
      <c r="AJ76" s="834"/>
      <c r="AK76" s="879">
        <v>38</v>
      </c>
      <c r="AL76" s="878"/>
      <c r="AM76" s="878"/>
      <c r="AN76" s="878"/>
      <c r="AO76" s="834"/>
      <c r="AP76" s="879" t="s">
        <v>558</v>
      </c>
      <c r="AQ76" s="878"/>
      <c r="AR76" s="878"/>
      <c r="AS76" s="878"/>
      <c r="AT76" s="834"/>
      <c r="AU76" s="879" t="s">
        <v>543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552</v>
      </c>
      <c r="C77" s="874"/>
      <c r="D77" s="874"/>
      <c r="E77" s="874"/>
      <c r="F77" s="874"/>
      <c r="G77" s="874"/>
      <c r="H77" s="874"/>
      <c r="I77" s="874"/>
      <c r="J77" s="874"/>
      <c r="K77" s="874"/>
      <c r="L77" s="874"/>
      <c r="M77" s="874"/>
      <c r="N77" s="874"/>
      <c r="O77" s="874"/>
      <c r="P77" s="875"/>
      <c r="Q77" s="877">
        <v>3</v>
      </c>
      <c r="R77" s="878"/>
      <c r="S77" s="878"/>
      <c r="T77" s="878"/>
      <c r="U77" s="834"/>
      <c r="V77" s="879">
        <v>3</v>
      </c>
      <c r="W77" s="878"/>
      <c r="X77" s="878"/>
      <c r="Y77" s="878"/>
      <c r="Z77" s="834"/>
      <c r="AA77" s="879">
        <v>0</v>
      </c>
      <c r="AB77" s="878"/>
      <c r="AC77" s="878"/>
      <c r="AD77" s="878"/>
      <c r="AE77" s="834"/>
      <c r="AF77" s="879">
        <v>0</v>
      </c>
      <c r="AG77" s="878"/>
      <c r="AH77" s="878"/>
      <c r="AI77" s="878"/>
      <c r="AJ77" s="834"/>
      <c r="AK77" s="879" t="s">
        <v>486</v>
      </c>
      <c r="AL77" s="878"/>
      <c r="AM77" s="878"/>
      <c r="AN77" s="878"/>
      <c r="AO77" s="834"/>
      <c r="AP77" s="879" t="s">
        <v>543</v>
      </c>
      <c r="AQ77" s="878"/>
      <c r="AR77" s="878"/>
      <c r="AS77" s="878"/>
      <c r="AT77" s="834"/>
      <c r="AU77" s="879" t="s">
        <v>543</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553</v>
      </c>
      <c r="C78" s="874"/>
      <c r="D78" s="874"/>
      <c r="E78" s="874"/>
      <c r="F78" s="874"/>
      <c r="G78" s="874"/>
      <c r="H78" s="874"/>
      <c r="I78" s="874"/>
      <c r="J78" s="874"/>
      <c r="K78" s="874"/>
      <c r="L78" s="874"/>
      <c r="M78" s="874"/>
      <c r="N78" s="874"/>
      <c r="O78" s="874"/>
      <c r="P78" s="875"/>
      <c r="Q78" s="876">
        <v>12</v>
      </c>
      <c r="R78" s="830"/>
      <c r="S78" s="830"/>
      <c r="T78" s="830"/>
      <c r="U78" s="830"/>
      <c r="V78" s="830">
        <v>11</v>
      </c>
      <c r="W78" s="830"/>
      <c r="X78" s="830"/>
      <c r="Y78" s="830"/>
      <c r="Z78" s="830"/>
      <c r="AA78" s="830">
        <v>1</v>
      </c>
      <c r="AB78" s="830"/>
      <c r="AC78" s="830"/>
      <c r="AD78" s="830"/>
      <c r="AE78" s="830"/>
      <c r="AF78" s="830">
        <v>1</v>
      </c>
      <c r="AG78" s="830"/>
      <c r="AH78" s="830"/>
      <c r="AI78" s="830"/>
      <c r="AJ78" s="830"/>
      <c r="AK78" s="830" t="s">
        <v>486</v>
      </c>
      <c r="AL78" s="830"/>
      <c r="AM78" s="830"/>
      <c r="AN78" s="830"/>
      <c r="AO78" s="830"/>
      <c r="AP78" s="830" t="s">
        <v>543</v>
      </c>
      <c r="AQ78" s="830"/>
      <c r="AR78" s="830"/>
      <c r="AS78" s="830"/>
      <c r="AT78" s="830"/>
      <c r="AU78" s="830" t="s">
        <v>560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554</v>
      </c>
      <c r="C79" s="874"/>
      <c r="D79" s="874"/>
      <c r="E79" s="874"/>
      <c r="F79" s="874"/>
      <c r="G79" s="874"/>
      <c r="H79" s="874"/>
      <c r="I79" s="874"/>
      <c r="J79" s="874"/>
      <c r="K79" s="874"/>
      <c r="L79" s="874"/>
      <c r="M79" s="874"/>
      <c r="N79" s="874"/>
      <c r="O79" s="874"/>
      <c r="P79" s="875"/>
      <c r="Q79" s="876">
        <v>846</v>
      </c>
      <c r="R79" s="830"/>
      <c r="S79" s="830"/>
      <c r="T79" s="830"/>
      <c r="U79" s="830"/>
      <c r="V79" s="830">
        <v>789</v>
      </c>
      <c r="W79" s="830"/>
      <c r="X79" s="830"/>
      <c r="Y79" s="830"/>
      <c r="Z79" s="830"/>
      <c r="AA79" s="830">
        <v>57</v>
      </c>
      <c r="AB79" s="830"/>
      <c r="AC79" s="830"/>
      <c r="AD79" s="830"/>
      <c r="AE79" s="830"/>
      <c r="AF79" s="830">
        <v>57</v>
      </c>
      <c r="AG79" s="830"/>
      <c r="AH79" s="830"/>
      <c r="AI79" s="830"/>
      <c r="AJ79" s="830"/>
      <c r="AK79" s="830">
        <v>374</v>
      </c>
      <c r="AL79" s="830"/>
      <c r="AM79" s="830"/>
      <c r="AN79" s="830"/>
      <c r="AO79" s="830"/>
      <c r="AP79" s="830" t="s">
        <v>557</v>
      </c>
      <c r="AQ79" s="830"/>
      <c r="AR79" s="830"/>
      <c r="AS79" s="830"/>
      <c r="AT79" s="830"/>
      <c r="AU79" s="830" t="s">
        <v>560</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555</v>
      </c>
      <c r="C80" s="874"/>
      <c r="D80" s="874"/>
      <c r="E80" s="874"/>
      <c r="F80" s="874"/>
      <c r="G80" s="874"/>
      <c r="H80" s="874"/>
      <c r="I80" s="874"/>
      <c r="J80" s="874"/>
      <c r="K80" s="874"/>
      <c r="L80" s="874"/>
      <c r="M80" s="874"/>
      <c r="N80" s="874"/>
      <c r="O80" s="874"/>
      <c r="P80" s="875"/>
      <c r="Q80" s="876">
        <v>1238</v>
      </c>
      <c r="R80" s="830"/>
      <c r="S80" s="830"/>
      <c r="T80" s="830"/>
      <c r="U80" s="830"/>
      <c r="V80" s="830">
        <v>1143</v>
      </c>
      <c r="W80" s="830"/>
      <c r="X80" s="830"/>
      <c r="Y80" s="830"/>
      <c r="Z80" s="830"/>
      <c r="AA80" s="830">
        <v>95</v>
      </c>
      <c r="AB80" s="830"/>
      <c r="AC80" s="830"/>
      <c r="AD80" s="830"/>
      <c r="AE80" s="830"/>
      <c r="AF80" s="830">
        <v>95</v>
      </c>
      <c r="AG80" s="830"/>
      <c r="AH80" s="830"/>
      <c r="AI80" s="830"/>
      <c r="AJ80" s="830"/>
      <c r="AK80" s="830" t="s">
        <v>486</v>
      </c>
      <c r="AL80" s="830"/>
      <c r="AM80" s="830"/>
      <c r="AN80" s="830"/>
      <c r="AO80" s="830"/>
      <c r="AP80" s="830" t="s">
        <v>543</v>
      </c>
      <c r="AQ80" s="830"/>
      <c r="AR80" s="830"/>
      <c r="AS80" s="830"/>
      <c r="AT80" s="830"/>
      <c r="AU80" s="830" t="s">
        <v>543</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556</v>
      </c>
      <c r="C81" s="874"/>
      <c r="D81" s="874"/>
      <c r="E81" s="874"/>
      <c r="F81" s="874"/>
      <c r="G81" s="874"/>
      <c r="H81" s="874"/>
      <c r="I81" s="874"/>
      <c r="J81" s="874"/>
      <c r="K81" s="874"/>
      <c r="L81" s="874"/>
      <c r="M81" s="874"/>
      <c r="N81" s="874"/>
      <c r="O81" s="874"/>
      <c r="P81" s="875"/>
      <c r="Q81" s="876">
        <v>286479</v>
      </c>
      <c r="R81" s="830"/>
      <c r="S81" s="830"/>
      <c r="T81" s="830"/>
      <c r="U81" s="830"/>
      <c r="V81" s="830">
        <v>283821</v>
      </c>
      <c r="W81" s="830"/>
      <c r="X81" s="830"/>
      <c r="Y81" s="830"/>
      <c r="Z81" s="830"/>
      <c r="AA81" s="830">
        <v>2657</v>
      </c>
      <c r="AB81" s="830"/>
      <c r="AC81" s="830"/>
      <c r="AD81" s="830"/>
      <c r="AE81" s="830"/>
      <c r="AF81" s="830">
        <v>2657</v>
      </c>
      <c r="AG81" s="830"/>
      <c r="AH81" s="830"/>
      <c r="AI81" s="830"/>
      <c r="AJ81" s="830"/>
      <c r="AK81" s="830">
        <v>1846</v>
      </c>
      <c r="AL81" s="830"/>
      <c r="AM81" s="830"/>
      <c r="AN81" s="830"/>
      <c r="AO81" s="830"/>
      <c r="AP81" s="830" t="s">
        <v>559</v>
      </c>
      <c r="AQ81" s="830"/>
      <c r="AR81" s="830"/>
      <c r="AS81" s="830"/>
      <c r="AT81" s="830"/>
      <c r="AU81" s="830" t="s">
        <v>543</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SUM(AF68:AJ81)</f>
        <v>5021</v>
      </c>
      <c r="AG88" s="844"/>
      <c r="AH88" s="844"/>
      <c r="AI88" s="844"/>
      <c r="AJ88" s="844"/>
      <c r="AK88" s="841"/>
      <c r="AL88" s="841"/>
      <c r="AM88" s="841"/>
      <c r="AN88" s="841"/>
      <c r="AO88" s="841"/>
      <c r="AP88" s="844">
        <f>SUM(AP68:AT81)</f>
        <v>13543</v>
      </c>
      <c r="AQ88" s="844"/>
      <c r="AR88" s="844"/>
      <c r="AS88" s="844"/>
      <c r="AT88" s="844"/>
      <c r="AU88" s="844">
        <f>SUM(AU68:AY81)</f>
        <v>914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SUM(CR7:CV10)</f>
        <v>80</v>
      </c>
      <c r="CS102" s="852"/>
      <c r="CT102" s="852"/>
      <c r="CU102" s="852"/>
      <c r="CV102" s="891"/>
      <c r="CW102" s="890">
        <f>SUM(CW7:DA10)</f>
        <v>133</v>
      </c>
      <c r="CX102" s="852"/>
      <c r="CY102" s="852"/>
      <c r="CZ102" s="852"/>
      <c r="DA102" s="891"/>
      <c r="DB102" s="890">
        <f>SUM(DB7:DF10)</f>
        <v>0</v>
      </c>
      <c r="DC102" s="852"/>
      <c r="DD102" s="852"/>
      <c r="DE102" s="852"/>
      <c r="DF102" s="891"/>
      <c r="DG102" s="890">
        <f>SUM(DG7:DK10)</f>
        <v>0</v>
      </c>
      <c r="DH102" s="852"/>
      <c r="DI102" s="852"/>
      <c r="DJ102" s="852"/>
      <c r="DK102" s="891"/>
      <c r="DL102" s="890">
        <f>SUM(DL7:DP10)</f>
        <v>0</v>
      </c>
      <c r="DM102" s="852"/>
      <c r="DN102" s="852"/>
      <c r="DO102" s="852"/>
      <c r="DP102" s="891"/>
      <c r="DQ102" s="890">
        <f>SUM(DQ7:DU10)</f>
        <v>0</v>
      </c>
      <c r="DR102" s="852"/>
      <c r="DS102" s="852"/>
      <c r="DT102" s="852"/>
      <c r="DU102" s="891"/>
      <c r="DV102" s="890">
        <f>SUM(DV7:DZ10)</f>
        <v>0</v>
      </c>
      <c r="DW102" s="852"/>
      <c r="DX102" s="852"/>
      <c r="DY102" s="852"/>
      <c r="DZ102" s="89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401</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402</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405</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406</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4538171</v>
      </c>
      <c r="AB110" s="900"/>
      <c r="AC110" s="900"/>
      <c r="AD110" s="900"/>
      <c r="AE110" s="901"/>
      <c r="AF110" s="902">
        <v>4630289</v>
      </c>
      <c r="AG110" s="900"/>
      <c r="AH110" s="900"/>
      <c r="AI110" s="900"/>
      <c r="AJ110" s="901"/>
      <c r="AK110" s="902">
        <v>4485065</v>
      </c>
      <c r="AL110" s="900"/>
      <c r="AM110" s="900"/>
      <c r="AN110" s="900"/>
      <c r="AO110" s="901"/>
      <c r="AP110" s="903">
        <v>25.5</v>
      </c>
      <c r="AQ110" s="904"/>
      <c r="AR110" s="904"/>
      <c r="AS110" s="904"/>
      <c r="AT110" s="905"/>
      <c r="AU110" s="906" t="s">
        <v>69</v>
      </c>
      <c r="AV110" s="907"/>
      <c r="AW110" s="907"/>
      <c r="AX110" s="907"/>
      <c r="AY110" s="907"/>
      <c r="AZ110" s="928" t="s">
        <v>413</v>
      </c>
      <c r="BA110" s="897"/>
      <c r="BB110" s="897"/>
      <c r="BC110" s="897"/>
      <c r="BD110" s="897"/>
      <c r="BE110" s="897"/>
      <c r="BF110" s="897"/>
      <c r="BG110" s="897"/>
      <c r="BH110" s="897"/>
      <c r="BI110" s="897"/>
      <c r="BJ110" s="897"/>
      <c r="BK110" s="897"/>
      <c r="BL110" s="897"/>
      <c r="BM110" s="897"/>
      <c r="BN110" s="897"/>
      <c r="BO110" s="897"/>
      <c r="BP110" s="898"/>
      <c r="BQ110" s="929">
        <v>44974806</v>
      </c>
      <c r="BR110" s="930"/>
      <c r="BS110" s="930"/>
      <c r="BT110" s="930"/>
      <c r="BU110" s="930"/>
      <c r="BV110" s="930">
        <v>43524988</v>
      </c>
      <c r="BW110" s="930"/>
      <c r="BX110" s="930"/>
      <c r="BY110" s="930"/>
      <c r="BZ110" s="930"/>
      <c r="CA110" s="930">
        <v>41167669</v>
      </c>
      <c r="CB110" s="930"/>
      <c r="CC110" s="930"/>
      <c r="CD110" s="930"/>
      <c r="CE110" s="930"/>
      <c r="CF110" s="943">
        <v>234.2</v>
      </c>
      <c r="CG110" s="944"/>
      <c r="CH110" s="944"/>
      <c r="CI110" s="944"/>
      <c r="CJ110" s="944"/>
      <c r="CK110" s="945" t="s">
        <v>414</v>
      </c>
      <c r="CL110" s="946"/>
      <c r="CM110" s="928"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29" t="s">
        <v>121</v>
      </c>
      <c r="DH110" s="930"/>
      <c r="DI110" s="930"/>
      <c r="DJ110" s="930"/>
      <c r="DK110" s="930"/>
      <c r="DL110" s="930" t="s">
        <v>121</v>
      </c>
      <c r="DM110" s="930"/>
      <c r="DN110" s="930"/>
      <c r="DO110" s="930"/>
      <c r="DP110" s="930"/>
      <c r="DQ110" s="930" t="s">
        <v>121</v>
      </c>
      <c r="DR110" s="930"/>
      <c r="DS110" s="930"/>
      <c r="DT110" s="930"/>
      <c r="DU110" s="930"/>
      <c r="DV110" s="931" t="s">
        <v>121</v>
      </c>
      <c r="DW110" s="931"/>
      <c r="DX110" s="931"/>
      <c r="DY110" s="931"/>
      <c r="DZ110" s="932"/>
    </row>
    <row r="111" spans="1:131" s="230" customFormat="1" ht="26.25" customHeight="1" x14ac:dyDescent="0.15">
      <c r="A111" s="933" t="s">
        <v>416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121</v>
      </c>
      <c r="AB111" s="937"/>
      <c r="AC111" s="937"/>
      <c r="AD111" s="937"/>
      <c r="AE111" s="938"/>
      <c r="AF111" s="939" t="s">
        <v>121</v>
      </c>
      <c r="AG111" s="937"/>
      <c r="AH111" s="937"/>
      <c r="AI111" s="937"/>
      <c r="AJ111" s="938"/>
      <c r="AK111" s="939" t="s">
        <v>121</v>
      </c>
      <c r="AL111" s="937"/>
      <c r="AM111" s="937"/>
      <c r="AN111" s="937"/>
      <c r="AO111" s="938"/>
      <c r="AP111" s="940" t="s">
        <v>121</v>
      </c>
      <c r="AQ111" s="941"/>
      <c r="AR111" s="941"/>
      <c r="AS111" s="941"/>
      <c r="AT111" s="942"/>
      <c r="AU111" s="908"/>
      <c r="AV111" s="909"/>
      <c r="AW111" s="909"/>
      <c r="AX111" s="909"/>
      <c r="AY111" s="909"/>
      <c r="AZ111" s="921" t="s">
        <v>417</v>
      </c>
      <c r="BA111" s="922"/>
      <c r="BB111" s="922"/>
      <c r="BC111" s="922"/>
      <c r="BD111" s="922"/>
      <c r="BE111" s="922"/>
      <c r="BF111" s="922"/>
      <c r="BG111" s="922"/>
      <c r="BH111" s="922"/>
      <c r="BI111" s="922"/>
      <c r="BJ111" s="922"/>
      <c r="BK111" s="922"/>
      <c r="BL111" s="922"/>
      <c r="BM111" s="922"/>
      <c r="BN111" s="922"/>
      <c r="BO111" s="922"/>
      <c r="BP111" s="923"/>
      <c r="BQ111" s="924">
        <v>537627</v>
      </c>
      <c r="BR111" s="925"/>
      <c r="BS111" s="925"/>
      <c r="BT111" s="925"/>
      <c r="BU111" s="925"/>
      <c r="BV111" s="925">
        <v>466980</v>
      </c>
      <c r="BW111" s="925"/>
      <c r="BX111" s="925"/>
      <c r="BY111" s="925"/>
      <c r="BZ111" s="925"/>
      <c r="CA111" s="925">
        <v>396698</v>
      </c>
      <c r="CB111" s="925"/>
      <c r="CC111" s="925"/>
      <c r="CD111" s="925"/>
      <c r="CE111" s="925"/>
      <c r="CF111" s="919">
        <v>2.2999999999999998</v>
      </c>
      <c r="CG111" s="920"/>
      <c r="CH111" s="920"/>
      <c r="CI111" s="920"/>
      <c r="CJ111" s="920"/>
      <c r="CK111" s="947"/>
      <c r="CL111" s="948"/>
      <c r="CM111" s="921" t="s">
        <v>418</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121</v>
      </c>
      <c r="DH111" s="925"/>
      <c r="DI111" s="925"/>
      <c r="DJ111" s="925"/>
      <c r="DK111" s="925"/>
      <c r="DL111" s="925" t="s">
        <v>121</v>
      </c>
      <c r="DM111" s="925"/>
      <c r="DN111" s="925"/>
      <c r="DO111" s="925"/>
      <c r="DP111" s="925"/>
      <c r="DQ111" s="925" t="s">
        <v>121</v>
      </c>
      <c r="DR111" s="925"/>
      <c r="DS111" s="925"/>
      <c r="DT111" s="925"/>
      <c r="DU111" s="925"/>
      <c r="DV111" s="926" t="s">
        <v>121</v>
      </c>
      <c r="DW111" s="926"/>
      <c r="DX111" s="926"/>
      <c r="DY111" s="926"/>
      <c r="DZ111" s="927"/>
    </row>
    <row r="112" spans="1:131" s="230" customFormat="1" ht="26.25" customHeight="1" x14ac:dyDescent="0.15">
      <c r="A112" s="951" t="s">
        <v>419</v>
      </c>
      <c r="B112" s="952"/>
      <c r="C112" s="922" t="s">
        <v>420</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121</v>
      </c>
      <c r="AB112" s="958"/>
      <c r="AC112" s="958"/>
      <c r="AD112" s="958"/>
      <c r="AE112" s="959"/>
      <c r="AF112" s="960" t="s">
        <v>121</v>
      </c>
      <c r="AG112" s="958"/>
      <c r="AH112" s="958"/>
      <c r="AI112" s="958"/>
      <c r="AJ112" s="959"/>
      <c r="AK112" s="960" t="s">
        <v>121</v>
      </c>
      <c r="AL112" s="958"/>
      <c r="AM112" s="958"/>
      <c r="AN112" s="958"/>
      <c r="AO112" s="959"/>
      <c r="AP112" s="961" t="s">
        <v>121</v>
      </c>
      <c r="AQ112" s="962"/>
      <c r="AR112" s="962"/>
      <c r="AS112" s="962"/>
      <c r="AT112" s="963"/>
      <c r="AU112" s="908"/>
      <c r="AV112" s="909"/>
      <c r="AW112" s="909"/>
      <c r="AX112" s="909"/>
      <c r="AY112" s="909"/>
      <c r="AZ112" s="921" t="s">
        <v>421</v>
      </c>
      <c r="BA112" s="922"/>
      <c r="BB112" s="922"/>
      <c r="BC112" s="922"/>
      <c r="BD112" s="922"/>
      <c r="BE112" s="922"/>
      <c r="BF112" s="922"/>
      <c r="BG112" s="922"/>
      <c r="BH112" s="922"/>
      <c r="BI112" s="922"/>
      <c r="BJ112" s="922"/>
      <c r="BK112" s="922"/>
      <c r="BL112" s="922"/>
      <c r="BM112" s="922"/>
      <c r="BN112" s="922"/>
      <c r="BO112" s="922"/>
      <c r="BP112" s="923"/>
      <c r="BQ112" s="924">
        <v>16059956</v>
      </c>
      <c r="BR112" s="925"/>
      <c r="BS112" s="925"/>
      <c r="BT112" s="925"/>
      <c r="BU112" s="925"/>
      <c r="BV112" s="925">
        <v>15869774</v>
      </c>
      <c r="BW112" s="925"/>
      <c r="BX112" s="925"/>
      <c r="BY112" s="925"/>
      <c r="BZ112" s="925"/>
      <c r="CA112" s="925">
        <v>15034966</v>
      </c>
      <c r="CB112" s="925"/>
      <c r="CC112" s="925"/>
      <c r="CD112" s="925"/>
      <c r="CE112" s="925"/>
      <c r="CF112" s="919">
        <v>85.5</v>
      </c>
      <c r="CG112" s="920"/>
      <c r="CH112" s="920"/>
      <c r="CI112" s="920"/>
      <c r="CJ112" s="920"/>
      <c r="CK112" s="947"/>
      <c r="CL112" s="948"/>
      <c r="CM112" s="921" t="s">
        <v>422</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v>348754</v>
      </c>
      <c r="DH112" s="925"/>
      <c r="DI112" s="925"/>
      <c r="DJ112" s="925"/>
      <c r="DK112" s="925"/>
      <c r="DL112" s="925">
        <v>323843</v>
      </c>
      <c r="DM112" s="925"/>
      <c r="DN112" s="925"/>
      <c r="DO112" s="925"/>
      <c r="DP112" s="925"/>
      <c r="DQ112" s="925">
        <v>298932</v>
      </c>
      <c r="DR112" s="925"/>
      <c r="DS112" s="925"/>
      <c r="DT112" s="925"/>
      <c r="DU112" s="925"/>
      <c r="DV112" s="926">
        <v>1.7</v>
      </c>
      <c r="DW112" s="926"/>
      <c r="DX112" s="926"/>
      <c r="DY112" s="926"/>
      <c r="DZ112" s="927"/>
    </row>
    <row r="113" spans="1:130" s="230" customFormat="1" ht="26.25" customHeight="1" x14ac:dyDescent="0.15">
      <c r="A113" s="953"/>
      <c r="B113" s="954"/>
      <c r="C113" s="922" t="s">
        <v>423</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1219635</v>
      </c>
      <c r="AB113" s="937"/>
      <c r="AC113" s="937"/>
      <c r="AD113" s="937"/>
      <c r="AE113" s="938"/>
      <c r="AF113" s="939">
        <v>1193318</v>
      </c>
      <c r="AG113" s="937"/>
      <c r="AH113" s="937"/>
      <c r="AI113" s="937"/>
      <c r="AJ113" s="938"/>
      <c r="AK113" s="939">
        <v>1108869</v>
      </c>
      <c r="AL113" s="937"/>
      <c r="AM113" s="937"/>
      <c r="AN113" s="937"/>
      <c r="AO113" s="938"/>
      <c r="AP113" s="940">
        <v>6.3</v>
      </c>
      <c r="AQ113" s="941"/>
      <c r="AR113" s="941"/>
      <c r="AS113" s="941"/>
      <c r="AT113" s="942"/>
      <c r="AU113" s="908"/>
      <c r="AV113" s="909"/>
      <c r="AW113" s="909"/>
      <c r="AX113" s="909"/>
      <c r="AY113" s="909"/>
      <c r="AZ113" s="921" t="s">
        <v>424</v>
      </c>
      <c r="BA113" s="922"/>
      <c r="BB113" s="922"/>
      <c r="BC113" s="922"/>
      <c r="BD113" s="922"/>
      <c r="BE113" s="922"/>
      <c r="BF113" s="922"/>
      <c r="BG113" s="922"/>
      <c r="BH113" s="922"/>
      <c r="BI113" s="922"/>
      <c r="BJ113" s="922"/>
      <c r="BK113" s="922"/>
      <c r="BL113" s="922"/>
      <c r="BM113" s="922"/>
      <c r="BN113" s="922"/>
      <c r="BO113" s="922"/>
      <c r="BP113" s="923"/>
      <c r="BQ113" s="924">
        <v>723244</v>
      </c>
      <c r="BR113" s="925"/>
      <c r="BS113" s="925"/>
      <c r="BT113" s="925"/>
      <c r="BU113" s="925"/>
      <c r="BV113" s="925">
        <v>584111</v>
      </c>
      <c r="BW113" s="925"/>
      <c r="BX113" s="925"/>
      <c r="BY113" s="925"/>
      <c r="BZ113" s="925"/>
      <c r="CA113" s="925">
        <v>914468</v>
      </c>
      <c r="CB113" s="925"/>
      <c r="CC113" s="925"/>
      <c r="CD113" s="925"/>
      <c r="CE113" s="925"/>
      <c r="CF113" s="919">
        <v>5.2</v>
      </c>
      <c r="CG113" s="920"/>
      <c r="CH113" s="920"/>
      <c r="CI113" s="920"/>
      <c r="CJ113" s="920"/>
      <c r="CK113" s="947"/>
      <c r="CL113" s="948"/>
      <c r="CM113" s="921" t="s">
        <v>425</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121</v>
      </c>
      <c r="DH113" s="958"/>
      <c r="DI113" s="958"/>
      <c r="DJ113" s="958"/>
      <c r="DK113" s="959"/>
      <c r="DL113" s="960" t="s">
        <v>121</v>
      </c>
      <c r="DM113" s="958"/>
      <c r="DN113" s="958"/>
      <c r="DO113" s="958"/>
      <c r="DP113" s="959"/>
      <c r="DQ113" s="960" t="s">
        <v>121</v>
      </c>
      <c r="DR113" s="958"/>
      <c r="DS113" s="958"/>
      <c r="DT113" s="958"/>
      <c r="DU113" s="959"/>
      <c r="DV113" s="961" t="s">
        <v>121</v>
      </c>
      <c r="DW113" s="962"/>
      <c r="DX113" s="962"/>
      <c r="DY113" s="962"/>
      <c r="DZ113" s="963"/>
    </row>
    <row r="114" spans="1:130" s="230" customFormat="1" ht="26.25" customHeight="1" x14ac:dyDescent="0.15">
      <c r="A114" s="953"/>
      <c r="B114" s="954"/>
      <c r="C114" s="922" t="s">
        <v>426</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298718</v>
      </c>
      <c r="AB114" s="958"/>
      <c r="AC114" s="958"/>
      <c r="AD114" s="958"/>
      <c r="AE114" s="959"/>
      <c r="AF114" s="960">
        <v>195790</v>
      </c>
      <c r="AG114" s="958"/>
      <c r="AH114" s="958"/>
      <c r="AI114" s="958"/>
      <c r="AJ114" s="959"/>
      <c r="AK114" s="960">
        <v>196053</v>
      </c>
      <c r="AL114" s="958"/>
      <c r="AM114" s="958"/>
      <c r="AN114" s="958"/>
      <c r="AO114" s="959"/>
      <c r="AP114" s="961">
        <v>1.1000000000000001</v>
      </c>
      <c r="AQ114" s="962"/>
      <c r="AR114" s="962"/>
      <c r="AS114" s="962"/>
      <c r="AT114" s="963"/>
      <c r="AU114" s="908"/>
      <c r="AV114" s="909"/>
      <c r="AW114" s="909"/>
      <c r="AX114" s="909"/>
      <c r="AY114" s="909"/>
      <c r="AZ114" s="921" t="s">
        <v>427</v>
      </c>
      <c r="BA114" s="922"/>
      <c r="BB114" s="922"/>
      <c r="BC114" s="922"/>
      <c r="BD114" s="922"/>
      <c r="BE114" s="922"/>
      <c r="BF114" s="922"/>
      <c r="BG114" s="922"/>
      <c r="BH114" s="922"/>
      <c r="BI114" s="922"/>
      <c r="BJ114" s="922"/>
      <c r="BK114" s="922"/>
      <c r="BL114" s="922"/>
      <c r="BM114" s="922"/>
      <c r="BN114" s="922"/>
      <c r="BO114" s="922"/>
      <c r="BP114" s="923"/>
      <c r="BQ114" s="924">
        <v>4965651</v>
      </c>
      <c r="BR114" s="925"/>
      <c r="BS114" s="925"/>
      <c r="BT114" s="925"/>
      <c r="BU114" s="925"/>
      <c r="BV114" s="925">
        <v>4761650</v>
      </c>
      <c r="BW114" s="925"/>
      <c r="BX114" s="925"/>
      <c r="BY114" s="925"/>
      <c r="BZ114" s="925"/>
      <c r="CA114" s="925">
        <v>4460804</v>
      </c>
      <c r="CB114" s="925"/>
      <c r="CC114" s="925"/>
      <c r="CD114" s="925"/>
      <c r="CE114" s="925"/>
      <c r="CF114" s="919">
        <v>25.4</v>
      </c>
      <c r="CG114" s="920"/>
      <c r="CH114" s="920"/>
      <c r="CI114" s="920"/>
      <c r="CJ114" s="920"/>
      <c r="CK114" s="947"/>
      <c r="CL114" s="948"/>
      <c r="CM114" s="921" t="s">
        <v>428</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121</v>
      </c>
      <c r="DH114" s="958"/>
      <c r="DI114" s="958"/>
      <c r="DJ114" s="958"/>
      <c r="DK114" s="959"/>
      <c r="DL114" s="960" t="s">
        <v>121</v>
      </c>
      <c r="DM114" s="958"/>
      <c r="DN114" s="958"/>
      <c r="DO114" s="958"/>
      <c r="DP114" s="959"/>
      <c r="DQ114" s="960" t="s">
        <v>121</v>
      </c>
      <c r="DR114" s="958"/>
      <c r="DS114" s="958"/>
      <c r="DT114" s="958"/>
      <c r="DU114" s="959"/>
      <c r="DV114" s="961" t="s">
        <v>121</v>
      </c>
      <c r="DW114" s="962"/>
      <c r="DX114" s="962"/>
      <c r="DY114" s="962"/>
      <c r="DZ114" s="963"/>
    </row>
    <row r="115" spans="1:130" s="230" customFormat="1" ht="26.25" customHeight="1" x14ac:dyDescent="0.15">
      <c r="A115" s="953"/>
      <c r="B115" s="954"/>
      <c r="C115" s="922" t="s">
        <v>429</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76884</v>
      </c>
      <c r="AB115" s="937"/>
      <c r="AC115" s="937"/>
      <c r="AD115" s="937"/>
      <c r="AE115" s="938"/>
      <c r="AF115" s="939">
        <v>76130</v>
      </c>
      <c r="AG115" s="937"/>
      <c r="AH115" s="937"/>
      <c r="AI115" s="937"/>
      <c r="AJ115" s="938"/>
      <c r="AK115" s="939">
        <v>71292</v>
      </c>
      <c r="AL115" s="937"/>
      <c r="AM115" s="937"/>
      <c r="AN115" s="937"/>
      <c r="AO115" s="938"/>
      <c r="AP115" s="940">
        <v>0.4</v>
      </c>
      <c r="AQ115" s="941"/>
      <c r="AR115" s="941"/>
      <c r="AS115" s="941"/>
      <c r="AT115" s="942"/>
      <c r="AU115" s="908"/>
      <c r="AV115" s="909"/>
      <c r="AW115" s="909"/>
      <c r="AX115" s="909"/>
      <c r="AY115" s="909"/>
      <c r="AZ115" s="921" t="s">
        <v>430</v>
      </c>
      <c r="BA115" s="922"/>
      <c r="BB115" s="922"/>
      <c r="BC115" s="922"/>
      <c r="BD115" s="922"/>
      <c r="BE115" s="922"/>
      <c r="BF115" s="922"/>
      <c r="BG115" s="922"/>
      <c r="BH115" s="922"/>
      <c r="BI115" s="922"/>
      <c r="BJ115" s="922"/>
      <c r="BK115" s="922"/>
      <c r="BL115" s="922"/>
      <c r="BM115" s="922"/>
      <c r="BN115" s="922"/>
      <c r="BO115" s="922"/>
      <c r="BP115" s="923"/>
      <c r="BQ115" s="924" t="s">
        <v>121</v>
      </c>
      <c r="BR115" s="925"/>
      <c r="BS115" s="925"/>
      <c r="BT115" s="925"/>
      <c r="BU115" s="925"/>
      <c r="BV115" s="925" t="s">
        <v>121</v>
      </c>
      <c r="BW115" s="925"/>
      <c r="BX115" s="925"/>
      <c r="BY115" s="925"/>
      <c r="BZ115" s="925"/>
      <c r="CA115" s="925" t="s">
        <v>121</v>
      </c>
      <c r="CB115" s="925"/>
      <c r="CC115" s="925"/>
      <c r="CD115" s="925"/>
      <c r="CE115" s="925"/>
      <c r="CF115" s="919" t="s">
        <v>121</v>
      </c>
      <c r="CG115" s="920"/>
      <c r="CH115" s="920"/>
      <c r="CI115" s="920"/>
      <c r="CJ115" s="920"/>
      <c r="CK115" s="947"/>
      <c r="CL115" s="948"/>
      <c r="CM115" s="921" t="s">
        <v>431</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121</v>
      </c>
      <c r="DH115" s="958"/>
      <c r="DI115" s="958"/>
      <c r="DJ115" s="958"/>
      <c r="DK115" s="959"/>
      <c r="DL115" s="960" t="s">
        <v>121</v>
      </c>
      <c r="DM115" s="958"/>
      <c r="DN115" s="958"/>
      <c r="DO115" s="958"/>
      <c r="DP115" s="959"/>
      <c r="DQ115" s="960" t="s">
        <v>121</v>
      </c>
      <c r="DR115" s="958"/>
      <c r="DS115" s="958"/>
      <c r="DT115" s="958"/>
      <c r="DU115" s="959"/>
      <c r="DV115" s="961" t="s">
        <v>121</v>
      </c>
      <c r="DW115" s="962"/>
      <c r="DX115" s="962"/>
      <c r="DY115" s="962"/>
      <c r="DZ115" s="963"/>
    </row>
    <row r="116" spans="1:130" s="230" customFormat="1" ht="26.25" customHeight="1" x14ac:dyDescent="0.15">
      <c r="A116" s="955"/>
      <c r="B116" s="956"/>
      <c r="C116" s="964" t="s">
        <v>432</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42</v>
      </c>
      <c r="AB116" s="958"/>
      <c r="AC116" s="958"/>
      <c r="AD116" s="958"/>
      <c r="AE116" s="959"/>
      <c r="AF116" s="960">
        <v>65</v>
      </c>
      <c r="AG116" s="958"/>
      <c r="AH116" s="958"/>
      <c r="AI116" s="958"/>
      <c r="AJ116" s="959"/>
      <c r="AK116" s="960">
        <v>100</v>
      </c>
      <c r="AL116" s="958"/>
      <c r="AM116" s="958"/>
      <c r="AN116" s="958"/>
      <c r="AO116" s="959"/>
      <c r="AP116" s="961">
        <v>0</v>
      </c>
      <c r="AQ116" s="962"/>
      <c r="AR116" s="962"/>
      <c r="AS116" s="962"/>
      <c r="AT116" s="963"/>
      <c r="AU116" s="908"/>
      <c r="AV116" s="909"/>
      <c r="AW116" s="909"/>
      <c r="AX116" s="909"/>
      <c r="AY116" s="909"/>
      <c r="AZ116" s="966" t="s">
        <v>433</v>
      </c>
      <c r="BA116" s="967"/>
      <c r="BB116" s="967"/>
      <c r="BC116" s="967"/>
      <c r="BD116" s="967"/>
      <c r="BE116" s="967"/>
      <c r="BF116" s="967"/>
      <c r="BG116" s="967"/>
      <c r="BH116" s="967"/>
      <c r="BI116" s="967"/>
      <c r="BJ116" s="967"/>
      <c r="BK116" s="967"/>
      <c r="BL116" s="967"/>
      <c r="BM116" s="967"/>
      <c r="BN116" s="967"/>
      <c r="BO116" s="967"/>
      <c r="BP116" s="968"/>
      <c r="BQ116" s="924" t="s">
        <v>121</v>
      </c>
      <c r="BR116" s="925"/>
      <c r="BS116" s="925"/>
      <c r="BT116" s="925"/>
      <c r="BU116" s="925"/>
      <c r="BV116" s="925" t="s">
        <v>121</v>
      </c>
      <c r="BW116" s="925"/>
      <c r="BX116" s="925"/>
      <c r="BY116" s="925"/>
      <c r="BZ116" s="925"/>
      <c r="CA116" s="925" t="s">
        <v>121</v>
      </c>
      <c r="CB116" s="925"/>
      <c r="CC116" s="925"/>
      <c r="CD116" s="925"/>
      <c r="CE116" s="925"/>
      <c r="CF116" s="919" t="s">
        <v>121</v>
      </c>
      <c r="CG116" s="920"/>
      <c r="CH116" s="920"/>
      <c r="CI116" s="920"/>
      <c r="CJ116" s="920"/>
      <c r="CK116" s="947"/>
      <c r="CL116" s="948"/>
      <c r="CM116" s="921" t="s">
        <v>434</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v>169302</v>
      </c>
      <c r="DH116" s="958"/>
      <c r="DI116" s="958"/>
      <c r="DJ116" s="958"/>
      <c r="DK116" s="959"/>
      <c r="DL116" s="960">
        <v>132120</v>
      </c>
      <c r="DM116" s="958"/>
      <c r="DN116" s="958"/>
      <c r="DO116" s="958"/>
      <c r="DP116" s="959"/>
      <c r="DQ116" s="960">
        <v>95370</v>
      </c>
      <c r="DR116" s="958"/>
      <c r="DS116" s="958"/>
      <c r="DT116" s="958"/>
      <c r="DU116" s="959"/>
      <c r="DV116" s="961">
        <v>0.5</v>
      </c>
      <c r="DW116" s="962"/>
      <c r="DX116" s="962"/>
      <c r="DY116" s="962"/>
      <c r="DZ116" s="963"/>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6" t="s">
        <v>435</v>
      </c>
      <c r="Z117" s="894"/>
      <c r="AA117" s="977">
        <v>6133450</v>
      </c>
      <c r="AB117" s="978"/>
      <c r="AC117" s="978"/>
      <c r="AD117" s="978"/>
      <c r="AE117" s="979"/>
      <c r="AF117" s="980">
        <v>6095592</v>
      </c>
      <c r="AG117" s="978"/>
      <c r="AH117" s="978"/>
      <c r="AI117" s="978"/>
      <c r="AJ117" s="979"/>
      <c r="AK117" s="980">
        <v>5861379</v>
      </c>
      <c r="AL117" s="978"/>
      <c r="AM117" s="978"/>
      <c r="AN117" s="978"/>
      <c r="AO117" s="979"/>
      <c r="AP117" s="981"/>
      <c r="AQ117" s="982"/>
      <c r="AR117" s="982"/>
      <c r="AS117" s="982"/>
      <c r="AT117" s="983"/>
      <c r="AU117" s="908"/>
      <c r="AV117" s="909"/>
      <c r="AW117" s="909"/>
      <c r="AX117" s="909"/>
      <c r="AY117" s="909"/>
      <c r="AZ117" s="973" t="s">
        <v>436</v>
      </c>
      <c r="BA117" s="974"/>
      <c r="BB117" s="974"/>
      <c r="BC117" s="974"/>
      <c r="BD117" s="974"/>
      <c r="BE117" s="974"/>
      <c r="BF117" s="974"/>
      <c r="BG117" s="974"/>
      <c r="BH117" s="974"/>
      <c r="BI117" s="974"/>
      <c r="BJ117" s="974"/>
      <c r="BK117" s="974"/>
      <c r="BL117" s="974"/>
      <c r="BM117" s="974"/>
      <c r="BN117" s="974"/>
      <c r="BO117" s="974"/>
      <c r="BP117" s="975"/>
      <c r="BQ117" s="924" t="s">
        <v>121</v>
      </c>
      <c r="BR117" s="925"/>
      <c r="BS117" s="925"/>
      <c r="BT117" s="925"/>
      <c r="BU117" s="925"/>
      <c r="BV117" s="925" t="s">
        <v>121</v>
      </c>
      <c r="BW117" s="925"/>
      <c r="BX117" s="925"/>
      <c r="BY117" s="925"/>
      <c r="BZ117" s="925"/>
      <c r="CA117" s="925" t="s">
        <v>121</v>
      </c>
      <c r="CB117" s="925"/>
      <c r="CC117" s="925"/>
      <c r="CD117" s="925"/>
      <c r="CE117" s="925"/>
      <c r="CF117" s="919" t="s">
        <v>121</v>
      </c>
      <c r="CG117" s="920"/>
      <c r="CH117" s="920"/>
      <c r="CI117" s="920"/>
      <c r="CJ117" s="920"/>
      <c r="CK117" s="947"/>
      <c r="CL117" s="948"/>
      <c r="CM117" s="921" t="s">
        <v>437</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121</v>
      </c>
      <c r="DH117" s="958"/>
      <c r="DI117" s="958"/>
      <c r="DJ117" s="958"/>
      <c r="DK117" s="959"/>
      <c r="DL117" s="960" t="s">
        <v>121</v>
      </c>
      <c r="DM117" s="958"/>
      <c r="DN117" s="958"/>
      <c r="DO117" s="958"/>
      <c r="DP117" s="959"/>
      <c r="DQ117" s="960" t="s">
        <v>121</v>
      </c>
      <c r="DR117" s="958"/>
      <c r="DS117" s="958"/>
      <c r="DT117" s="958"/>
      <c r="DU117" s="959"/>
      <c r="DV117" s="961" t="s">
        <v>121</v>
      </c>
      <c r="DW117" s="962"/>
      <c r="DX117" s="962"/>
      <c r="DY117" s="962"/>
      <c r="DZ117" s="963"/>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69" t="s">
        <v>410</v>
      </c>
      <c r="AQ118" s="970"/>
      <c r="AR118" s="970"/>
      <c r="AS118" s="970"/>
      <c r="AT118" s="971"/>
      <c r="AU118" s="908"/>
      <c r="AV118" s="909"/>
      <c r="AW118" s="909"/>
      <c r="AX118" s="909"/>
      <c r="AY118" s="909"/>
      <c r="AZ118" s="972" t="s">
        <v>438</v>
      </c>
      <c r="BA118" s="964"/>
      <c r="BB118" s="964"/>
      <c r="BC118" s="964"/>
      <c r="BD118" s="964"/>
      <c r="BE118" s="964"/>
      <c r="BF118" s="964"/>
      <c r="BG118" s="964"/>
      <c r="BH118" s="964"/>
      <c r="BI118" s="964"/>
      <c r="BJ118" s="964"/>
      <c r="BK118" s="964"/>
      <c r="BL118" s="964"/>
      <c r="BM118" s="964"/>
      <c r="BN118" s="964"/>
      <c r="BO118" s="964"/>
      <c r="BP118" s="965"/>
      <c r="BQ118" s="998" t="s">
        <v>121</v>
      </c>
      <c r="BR118" s="999"/>
      <c r="BS118" s="999"/>
      <c r="BT118" s="999"/>
      <c r="BU118" s="999"/>
      <c r="BV118" s="999" t="s">
        <v>121</v>
      </c>
      <c r="BW118" s="999"/>
      <c r="BX118" s="999"/>
      <c r="BY118" s="999"/>
      <c r="BZ118" s="999"/>
      <c r="CA118" s="999" t="s">
        <v>121</v>
      </c>
      <c r="CB118" s="999"/>
      <c r="CC118" s="999"/>
      <c r="CD118" s="999"/>
      <c r="CE118" s="999"/>
      <c r="CF118" s="919" t="s">
        <v>121</v>
      </c>
      <c r="CG118" s="920"/>
      <c r="CH118" s="920"/>
      <c r="CI118" s="920"/>
      <c r="CJ118" s="920"/>
      <c r="CK118" s="947"/>
      <c r="CL118" s="948"/>
      <c r="CM118" s="921" t="s">
        <v>439</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121</v>
      </c>
      <c r="DH118" s="958"/>
      <c r="DI118" s="958"/>
      <c r="DJ118" s="958"/>
      <c r="DK118" s="959"/>
      <c r="DL118" s="960" t="s">
        <v>121</v>
      </c>
      <c r="DM118" s="958"/>
      <c r="DN118" s="958"/>
      <c r="DO118" s="958"/>
      <c r="DP118" s="959"/>
      <c r="DQ118" s="960" t="s">
        <v>121</v>
      </c>
      <c r="DR118" s="958"/>
      <c r="DS118" s="958"/>
      <c r="DT118" s="958"/>
      <c r="DU118" s="959"/>
      <c r="DV118" s="961" t="s">
        <v>121</v>
      </c>
      <c r="DW118" s="962"/>
      <c r="DX118" s="962"/>
      <c r="DY118" s="962"/>
      <c r="DZ118" s="963"/>
    </row>
    <row r="119" spans="1:130" s="230" customFormat="1" ht="26.25" customHeight="1" x14ac:dyDescent="0.15">
      <c r="A119" s="1055" t="s">
        <v>414</v>
      </c>
      <c r="B119" s="946"/>
      <c r="C119" s="928"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6" t="s">
        <v>440</v>
      </c>
      <c r="BP119" s="1004"/>
      <c r="BQ119" s="998">
        <v>67261284</v>
      </c>
      <c r="BR119" s="999"/>
      <c r="BS119" s="999"/>
      <c r="BT119" s="999"/>
      <c r="BU119" s="999"/>
      <c r="BV119" s="999">
        <v>65207503</v>
      </c>
      <c r="BW119" s="999"/>
      <c r="BX119" s="999"/>
      <c r="BY119" s="999"/>
      <c r="BZ119" s="999"/>
      <c r="CA119" s="999">
        <v>61974605</v>
      </c>
      <c r="CB119" s="999"/>
      <c r="CC119" s="999"/>
      <c r="CD119" s="999"/>
      <c r="CE119" s="999"/>
      <c r="CF119" s="1000"/>
      <c r="CG119" s="1001"/>
      <c r="CH119" s="1001"/>
      <c r="CI119" s="1001"/>
      <c r="CJ119" s="1002"/>
      <c r="CK119" s="949"/>
      <c r="CL119" s="950"/>
      <c r="CM119" s="972" t="s">
        <v>441</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19571</v>
      </c>
      <c r="DH119" s="985"/>
      <c r="DI119" s="985"/>
      <c r="DJ119" s="985"/>
      <c r="DK119" s="986"/>
      <c r="DL119" s="984">
        <v>11017</v>
      </c>
      <c r="DM119" s="985"/>
      <c r="DN119" s="985"/>
      <c r="DO119" s="985"/>
      <c r="DP119" s="986"/>
      <c r="DQ119" s="984">
        <v>2396</v>
      </c>
      <c r="DR119" s="985"/>
      <c r="DS119" s="985"/>
      <c r="DT119" s="985"/>
      <c r="DU119" s="986"/>
      <c r="DV119" s="987">
        <v>0</v>
      </c>
      <c r="DW119" s="988"/>
      <c r="DX119" s="988"/>
      <c r="DY119" s="988"/>
      <c r="DZ119" s="989"/>
    </row>
    <row r="120" spans="1:130" s="230" customFormat="1" ht="26.25" customHeight="1" x14ac:dyDescent="0.15">
      <c r="A120" s="1056"/>
      <c r="B120" s="948"/>
      <c r="C120" s="921" t="s">
        <v>418</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121</v>
      </c>
      <c r="AB120" s="958"/>
      <c r="AC120" s="958"/>
      <c r="AD120" s="958"/>
      <c r="AE120" s="959"/>
      <c r="AF120" s="960" t="s">
        <v>121</v>
      </c>
      <c r="AG120" s="958"/>
      <c r="AH120" s="958"/>
      <c r="AI120" s="958"/>
      <c r="AJ120" s="959"/>
      <c r="AK120" s="960" t="s">
        <v>121</v>
      </c>
      <c r="AL120" s="958"/>
      <c r="AM120" s="958"/>
      <c r="AN120" s="958"/>
      <c r="AO120" s="959"/>
      <c r="AP120" s="961" t="s">
        <v>121</v>
      </c>
      <c r="AQ120" s="962"/>
      <c r="AR120" s="962"/>
      <c r="AS120" s="962"/>
      <c r="AT120" s="963"/>
      <c r="AU120" s="990" t="s">
        <v>442</v>
      </c>
      <c r="AV120" s="991"/>
      <c r="AW120" s="991"/>
      <c r="AX120" s="991"/>
      <c r="AY120" s="992"/>
      <c r="AZ120" s="928" t="s">
        <v>443</v>
      </c>
      <c r="BA120" s="897"/>
      <c r="BB120" s="897"/>
      <c r="BC120" s="897"/>
      <c r="BD120" s="897"/>
      <c r="BE120" s="897"/>
      <c r="BF120" s="897"/>
      <c r="BG120" s="897"/>
      <c r="BH120" s="897"/>
      <c r="BI120" s="897"/>
      <c r="BJ120" s="897"/>
      <c r="BK120" s="897"/>
      <c r="BL120" s="897"/>
      <c r="BM120" s="897"/>
      <c r="BN120" s="897"/>
      <c r="BO120" s="897"/>
      <c r="BP120" s="898"/>
      <c r="BQ120" s="929">
        <v>9827496</v>
      </c>
      <c r="BR120" s="930"/>
      <c r="BS120" s="930"/>
      <c r="BT120" s="930"/>
      <c r="BU120" s="930"/>
      <c r="BV120" s="930">
        <v>10588368</v>
      </c>
      <c r="BW120" s="930"/>
      <c r="BX120" s="930"/>
      <c r="BY120" s="930"/>
      <c r="BZ120" s="930"/>
      <c r="CA120" s="930">
        <v>10613261</v>
      </c>
      <c r="CB120" s="930"/>
      <c r="CC120" s="930"/>
      <c r="CD120" s="930"/>
      <c r="CE120" s="930"/>
      <c r="CF120" s="943">
        <v>60.4</v>
      </c>
      <c r="CG120" s="944"/>
      <c r="CH120" s="944"/>
      <c r="CI120" s="944"/>
      <c r="CJ120" s="944"/>
      <c r="CK120" s="1005" t="s">
        <v>444</v>
      </c>
      <c r="CL120" s="1006"/>
      <c r="CM120" s="1006"/>
      <c r="CN120" s="1006"/>
      <c r="CO120" s="1007"/>
      <c r="CP120" s="1013" t="s">
        <v>392</v>
      </c>
      <c r="CQ120" s="1014"/>
      <c r="CR120" s="1014"/>
      <c r="CS120" s="1014"/>
      <c r="CT120" s="1014"/>
      <c r="CU120" s="1014"/>
      <c r="CV120" s="1014"/>
      <c r="CW120" s="1014"/>
      <c r="CX120" s="1014"/>
      <c r="CY120" s="1014"/>
      <c r="CZ120" s="1014"/>
      <c r="DA120" s="1014"/>
      <c r="DB120" s="1014"/>
      <c r="DC120" s="1014"/>
      <c r="DD120" s="1014"/>
      <c r="DE120" s="1014"/>
      <c r="DF120" s="1015"/>
      <c r="DG120" s="929">
        <v>16059956</v>
      </c>
      <c r="DH120" s="930"/>
      <c r="DI120" s="930"/>
      <c r="DJ120" s="930"/>
      <c r="DK120" s="930"/>
      <c r="DL120" s="930">
        <v>15869774</v>
      </c>
      <c r="DM120" s="930"/>
      <c r="DN120" s="930"/>
      <c r="DO120" s="930"/>
      <c r="DP120" s="930"/>
      <c r="DQ120" s="930">
        <v>15034966</v>
      </c>
      <c r="DR120" s="930"/>
      <c r="DS120" s="930"/>
      <c r="DT120" s="930"/>
      <c r="DU120" s="930"/>
      <c r="DV120" s="931">
        <v>85.5</v>
      </c>
      <c r="DW120" s="931"/>
      <c r="DX120" s="931"/>
      <c r="DY120" s="931"/>
      <c r="DZ120" s="932"/>
    </row>
    <row r="121" spans="1:130" s="230" customFormat="1" ht="26.25" customHeight="1" x14ac:dyDescent="0.15">
      <c r="A121" s="1056"/>
      <c r="B121" s="948"/>
      <c r="C121" s="973" t="s">
        <v>445</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v>24911</v>
      </c>
      <c r="AB121" s="958"/>
      <c r="AC121" s="958"/>
      <c r="AD121" s="958"/>
      <c r="AE121" s="959"/>
      <c r="AF121" s="960">
        <v>24911</v>
      </c>
      <c r="AG121" s="958"/>
      <c r="AH121" s="958"/>
      <c r="AI121" s="958"/>
      <c r="AJ121" s="959"/>
      <c r="AK121" s="960">
        <v>24861</v>
      </c>
      <c r="AL121" s="958"/>
      <c r="AM121" s="958"/>
      <c r="AN121" s="958"/>
      <c r="AO121" s="959"/>
      <c r="AP121" s="961">
        <v>0.1</v>
      </c>
      <c r="AQ121" s="962"/>
      <c r="AR121" s="962"/>
      <c r="AS121" s="962"/>
      <c r="AT121" s="963"/>
      <c r="AU121" s="993"/>
      <c r="AV121" s="994"/>
      <c r="AW121" s="994"/>
      <c r="AX121" s="994"/>
      <c r="AY121" s="995"/>
      <c r="AZ121" s="921" t="s">
        <v>446</v>
      </c>
      <c r="BA121" s="922"/>
      <c r="BB121" s="922"/>
      <c r="BC121" s="922"/>
      <c r="BD121" s="922"/>
      <c r="BE121" s="922"/>
      <c r="BF121" s="922"/>
      <c r="BG121" s="922"/>
      <c r="BH121" s="922"/>
      <c r="BI121" s="922"/>
      <c r="BJ121" s="922"/>
      <c r="BK121" s="922"/>
      <c r="BL121" s="922"/>
      <c r="BM121" s="922"/>
      <c r="BN121" s="922"/>
      <c r="BO121" s="922"/>
      <c r="BP121" s="923"/>
      <c r="BQ121" s="924">
        <v>40733</v>
      </c>
      <c r="BR121" s="925"/>
      <c r="BS121" s="925"/>
      <c r="BT121" s="925"/>
      <c r="BU121" s="925"/>
      <c r="BV121" s="925">
        <v>18040</v>
      </c>
      <c r="BW121" s="925"/>
      <c r="BX121" s="925"/>
      <c r="BY121" s="925"/>
      <c r="BZ121" s="925"/>
      <c r="CA121" s="925">
        <v>12253</v>
      </c>
      <c r="CB121" s="925"/>
      <c r="CC121" s="925"/>
      <c r="CD121" s="925"/>
      <c r="CE121" s="925"/>
      <c r="CF121" s="919">
        <v>0.1</v>
      </c>
      <c r="CG121" s="920"/>
      <c r="CH121" s="920"/>
      <c r="CI121" s="920"/>
      <c r="CJ121" s="920"/>
      <c r="CK121" s="1008"/>
      <c r="CL121" s="1009"/>
      <c r="CM121" s="1009"/>
      <c r="CN121" s="1009"/>
      <c r="CO121" s="1010"/>
      <c r="CP121" s="1018" t="s">
        <v>391</v>
      </c>
      <c r="CQ121" s="1019"/>
      <c r="CR121" s="1019"/>
      <c r="CS121" s="1019"/>
      <c r="CT121" s="1019"/>
      <c r="CU121" s="1019"/>
      <c r="CV121" s="1019"/>
      <c r="CW121" s="1019"/>
      <c r="CX121" s="1019"/>
      <c r="CY121" s="1019"/>
      <c r="CZ121" s="1019"/>
      <c r="DA121" s="1019"/>
      <c r="DB121" s="1019"/>
      <c r="DC121" s="1019"/>
      <c r="DD121" s="1019"/>
      <c r="DE121" s="1019"/>
      <c r="DF121" s="1020"/>
      <c r="DG121" s="924" t="s">
        <v>121</v>
      </c>
      <c r="DH121" s="925"/>
      <c r="DI121" s="925"/>
      <c r="DJ121" s="925"/>
      <c r="DK121" s="925"/>
      <c r="DL121" s="925" t="s">
        <v>121</v>
      </c>
      <c r="DM121" s="925"/>
      <c r="DN121" s="925"/>
      <c r="DO121" s="925"/>
      <c r="DP121" s="925"/>
      <c r="DQ121" s="925" t="s">
        <v>121</v>
      </c>
      <c r="DR121" s="925"/>
      <c r="DS121" s="925"/>
      <c r="DT121" s="925"/>
      <c r="DU121" s="925"/>
      <c r="DV121" s="926" t="s">
        <v>121</v>
      </c>
      <c r="DW121" s="926"/>
      <c r="DX121" s="926"/>
      <c r="DY121" s="926"/>
      <c r="DZ121" s="927"/>
    </row>
    <row r="122" spans="1:130" s="230" customFormat="1" ht="26.25" customHeight="1" x14ac:dyDescent="0.15">
      <c r="A122" s="1056"/>
      <c r="B122" s="948"/>
      <c r="C122" s="921" t="s">
        <v>428</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121</v>
      </c>
      <c r="AB122" s="958"/>
      <c r="AC122" s="958"/>
      <c r="AD122" s="958"/>
      <c r="AE122" s="959"/>
      <c r="AF122" s="960" t="s">
        <v>121</v>
      </c>
      <c r="AG122" s="958"/>
      <c r="AH122" s="958"/>
      <c r="AI122" s="958"/>
      <c r="AJ122" s="959"/>
      <c r="AK122" s="960" t="s">
        <v>121</v>
      </c>
      <c r="AL122" s="958"/>
      <c r="AM122" s="958"/>
      <c r="AN122" s="958"/>
      <c r="AO122" s="959"/>
      <c r="AP122" s="961" t="s">
        <v>121</v>
      </c>
      <c r="AQ122" s="962"/>
      <c r="AR122" s="962"/>
      <c r="AS122" s="962"/>
      <c r="AT122" s="963"/>
      <c r="AU122" s="993"/>
      <c r="AV122" s="994"/>
      <c r="AW122" s="994"/>
      <c r="AX122" s="994"/>
      <c r="AY122" s="995"/>
      <c r="AZ122" s="972" t="s">
        <v>447</v>
      </c>
      <c r="BA122" s="964"/>
      <c r="BB122" s="964"/>
      <c r="BC122" s="964"/>
      <c r="BD122" s="964"/>
      <c r="BE122" s="964"/>
      <c r="BF122" s="964"/>
      <c r="BG122" s="964"/>
      <c r="BH122" s="964"/>
      <c r="BI122" s="964"/>
      <c r="BJ122" s="964"/>
      <c r="BK122" s="964"/>
      <c r="BL122" s="964"/>
      <c r="BM122" s="964"/>
      <c r="BN122" s="964"/>
      <c r="BO122" s="964"/>
      <c r="BP122" s="965"/>
      <c r="BQ122" s="998">
        <v>40998917</v>
      </c>
      <c r="BR122" s="999"/>
      <c r="BS122" s="999"/>
      <c r="BT122" s="999"/>
      <c r="BU122" s="999"/>
      <c r="BV122" s="999">
        <v>39376214</v>
      </c>
      <c r="BW122" s="999"/>
      <c r="BX122" s="999"/>
      <c r="BY122" s="999"/>
      <c r="BZ122" s="999"/>
      <c r="CA122" s="999">
        <v>36142644</v>
      </c>
      <c r="CB122" s="999"/>
      <c r="CC122" s="999"/>
      <c r="CD122" s="999"/>
      <c r="CE122" s="999"/>
      <c r="CF122" s="1016">
        <v>205.6</v>
      </c>
      <c r="CG122" s="1017"/>
      <c r="CH122" s="1017"/>
      <c r="CI122" s="1017"/>
      <c r="CJ122" s="1017"/>
      <c r="CK122" s="1008"/>
      <c r="CL122" s="1009"/>
      <c r="CM122" s="1009"/>
      <c r="CN122" s="1009"/>
      <c r="CO122" s="1010"/>
      <c r="CP122" s="1018" t="s">
        <v>390</v>
      </c>
      <c r="CQ122" s="1019"/>
      <c r="CR122" s="1019"/>
      <c r="CS122" s="1019"/>
      <c r="CT122" s="1019"/>
      <c r="CU122" s="1019"/>
      <c r="CV122" s="1019"/>
      <c r="CW122" s="1019"/>
      <c r="CX122" s="1019"/>
      <c r="CY122" s="1019"/>
      <c r="CZ122" s="1019"/>
      <c r="DA122" s="1019"/>
      <c r="DB122" s="1019"/>
      <c r="DC122" s="1019"/>
      <c r="DD122" s="1019"/>
      <c r="DE122" s="1019"/>
      <c r="DF122" s="1020"/>
      <c r="DG122" s="924" t="s">
        <v>121</v>
      </c>
      <c r="DH122" s="925"/>
      <c r="DI122" s="925"/>
      <c r="DJ122" s="925"/>
      <c r="DK122" s="925"/>
      <c r="DL122" s="925" t="s">
        <v>121</v>
      </c>
      <c r="DM122" s="925"/>
      <c r="DN122" s="925"/>
      <c r="DO122" s="925"/>
      <c r="DP122" s="925"/>
      <c r="DQ122" s="925" t="s">
        <v>121</v>
      </c>
      <c r="DR122" s="925"/>
      <c r="DS122" s="925"/>
      <c r="DT122" s="925"/>
      <c r="DU122" s="925"/>
      <c r="DV122" s="926" t="s">
        <v>121</v>
      </c>
      <c r="DW122" s="926"/>
      <c r="DX122" s="926"/>
      <c r="DY122" s="926"/>
      <c r="DZ122" s="927"/>
    </row>
    <row r="123" spans="1:130" s="230" customFormat="1" ht="26.25" customHeight="1" x14ac:dyDescent="0.15">
      <c r="A123" s="1056"/>
      <c r="B123" s="948"/>
      <c r="C123" s="921" t="s">
        <v>434</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v>43122</v>
      </c>
      <c r="AB123" s="958"/>
      <c r="AC123" s="958"/>
      <c r="AD123" s="958"/>
      <c r="AE123" s="959"/>
      <c r="AF123" s="960">
        <v>42368</v>
      </c>
      <c r="AG123" s="958"/>
      <c r="AH123" s="958"/>
      <c r="AI123" s="958"/>
      <c r="AJ123" s="959"/>
      <c r="AK123" s="960">
        <v>37611</v>
      </c>
      <c r="AL123" s="958"/>
      <c r="AM123" s="958"/>
      <c r="AN123" s="958"/>
      <c r="AO123" s="959"/>
      <c r="AP123" s="961">
        <v>0.2</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448</v>
      </c>
      <c r="BP123" s="1004"/>
      <c r="BQ123" s="1062">
        <v>50867146</v>
      </c>
      <c r="BR123" s="1063"/>
      <c r="BS123" s="1063"/>
      <c r="BT123" s="1063"/>
      <c r="BU123" s="1063"/>
      <c r="BV123" s="1063">
        <v>49982622</v>
      </c>
      <c r="BW123" s="1063"/>
      <c r="BX123" s="1063"/>
      <c r="BY123" s="1063"/>
      <c r="BZ123" s="1063"/>
      <c r="CA123" s="1063">
        <v>46768158</v>
      </c>
      <c r="CB123" s="1063"/>
      <c r="CC123" s="1063"/>
      <c r="CD123" s="1063"/>
      <c r="CE123" s="1063"/>
      <c r="CF123" s="1000"/>
      <c r="CG123" s="1001"/>
      <c r="CH123" s="1001"/>
      <c r="CI123" s="1001"/>
      <c r="CJ123" s="1002"/>
      <c r="CK123" s="1008"/>
      <c r="CL123" s="1009"/>
      <c r="CM123" s="1009"/>
      <c r="CN123" s="1009"/>
      <c r="CO123" s="1010"/>
      <c r="CP123" s="1018" t="s">
        <v>389</v>
      </c>
      <c r="CQ123" s="1019"/>
      <c r="CR123" s="1019"/>
      <c r="CS123" s="1019"/>
      <c r="CT123" s="1019"/>
      <c r="CU123" s="1019"/>
      <c r="CV123" s="1019"/>
      <c r="CW123" s="1019"/>
      <c r="CX123" s="1019"/>
      <c r="CY123" s="1019"/>
      <c r="CZ123" s="1019"/>
      <c r="DA123" s="1019"/>
      <c r="DB123" s="1019"/>
      <c r="DC123" s="1019"/>
      <c r="DD123" s="1019"/>
      <c r="DE123" s="1019"/>
      <c r="DF123" s="1020"/>
      <c r="DG123" s="957" t="s">
        <v>121</v>
      </c>
      <c r="DH123" s="958"/>
      <c r="DI123" s="958"/>
      <c r="DJ123" s="958"/>
      <c r="DK123" s="959"/>
      <c r="DL123" s="960" t="s">
        <v>121</v>
      </c>
      <c r="DM123" s="958"/>
      <c r="DN123" s="958"/>
      <c r="DO123" s="958"/>
      <c r="DP123" s="959"/>
      <c r="DQ123" s="960" t="s">
        <v>121</v>
      </c>
      <c r="DR123" s="958"/>
      <c r="DS123" s="958"/>
      <c r="DT123" s="958"/>
      <c r="DU123" s="959"/>
      <c r="DV123" s="961" t="s">
        <v>121</v>
      </c>
      <c r="DW123" s="962"/>
      <c r="DX123" s="962"/>
      <c r="DY123" s="962"/>
      <c r="DZ123" s="963"/>
    </row>
    <row r="124" spans="1:130" s="230" customFormat="1" ht="26.25" customHeight="1" thickBot="1" x14ac:dyDescent="0.2">
      <c r="A124" s="1056"/>
      <c r="B124" s="948"/>
      <c r="C124" s="921" t="s">
        <v>437</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121</v>
      </c>
      <c r="AB124" s="958"/>
      <c r="AC124" s="958"/>
      <c r="AD124" s="958"/>
      <c r="AE124" s="959"/>
      <c r="AF124" s="960" t="s">
        <v>121</v>
      </c>
      <c r="AG124" s="958"/>
      <c r="AH124" s="958"/>
      <c r="AI124" s="958"/>
      <c r="AJ124" s="959"/>
      <c r="AK124" s="960" t="s">
        <v>121</v>
      </c>
      <c r="AL124" s="958"/>
      <c r="AM124" s="958"/>
      <c r="AN124" s="958"/>
      <c r="AO124" s="959"/>
      <c r="AP124" s="961" t="s">
        <v>121</v>
      </c>
      <c r="AQ124" s="962"/>
      <c r="AR124" s="962"/>
      <c r="AS124" s="962"/>
      <c r="AT124" s="963"/>
      <c r="AU124" s="1058" t="s">
        <v>449</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94.3</v>
      </c>
      <c r="BR124" s="1026"/>
      <c r="BS124" s="1026"/>
      <c r="BT124" s="1026"/>
      <c r="BU124" s="1026"/>
      <c r="BV124" s="1026">
        <v>88.9</v>
      </c>
      <c r="BW124" s="1026"/>
      <c r="BX124" s="1026"/>
      <c r="BY124" s="1026"/>
      <c r="BZ124" s="1026"/>
      <c r="CA124" s="1026">
        <v>86.5</v>
      </c>
      <c r="CB124" s="1026"/>
      <c r="CC124" s="1026"/>
      <c r="CD124" s="1026"/>
      <c r="CE124" s="1026"/>
      <c r="CF124" s="1027"/>
      <c r="CG124" s="1028"/>
      <c r="CH124" s="1028"/>
      <c r="CI124" s="1028"/>
      <c r="CJ124" s="1029"/>
      <c r="CK124" s="1011"/>
      <c r="CL124" s="1011"/>
      <c r="CM124" s="1011"/>
      <c r="CN124" s="1011"/>
      <c r="CO124" s="1012"/>
      <c r="CP124" s="1018" t="s">
        <v>450</v>
      </c>
      <c r="CQ124" s="1019"/>
      <c r="CR124" s="1019"/>
      <c r="CS124" s="1019"/>
      <c r="CT124" s="1019"/>
      <c r="CU124" s="1019"/>
      <c r="CV124" s="1019"/>
      <c r="CW124" s="1019"/>
      <c r="CX124" s="1019"/>
      <c r="CY124" s="1019"/>
      <c r="CZ124" s="1019"/>
      <c r="DA124" s="1019"/>
      <c r="DB124" s="1019"/>
      <c r="DC124" s="1019"/>
      <c r="DD124" s="1019"/>
      <c r="DE124" s="1019"/>
      <c r="DF124" s="1020"/>
      <c r="DG124" s="1003" t="s">
        <v>121</v>
      </c>
      <c r="DH124" s="985"/>
      <c r="DI124" s="985"/>
      <c r="DJ124" s="985"/>
      <c r="DK124" s="986"/>
      <c r="DL124" s="984" t="s">
        <v>121</v>
      </c>
      <c r="DM124" s="985"/>
      <c r="DN124" s="985"/>
      <c r="DO124" s="985"/>
      <c r="DP124" s="986"/>
      <c r="DQ124" s="984" t="s">
        <v>121</v>
      </c>
      <c r="DR124" s="985"/>
      <c r="DS124" s="985"/>
      <c r="DT124" s="985"/>
      <c r="DU124" s="986"/>
      <c r="DV124" s="987" t="s">
        <v>121</v>
      </c>
      <c r="DW124" s="988"/>
      <c r="DX124" s="988"/>
      <c r="DY124" s="988"/>
      <c r="DZ124" s="989"/>
    </row>
    <row r="125" spans="1:130" s="230" customFormat="1" ht="26.25" customHeight="1" x14ac:dyDescent="0.15">
      <c r="A125" s="1056"/>
      <c r="B125" s="948"/>
      <c r="C125" s="921" t="s">
        <v>439</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121</v>
      </c>
      <c r="AB125" s="958"/>
      <c r="AC125" s="958"/>
      <c r="AD125" s="958"/>
      <c r="AE125" s="959"/>
      <c r="AF125" s="960" t="s">
        <v>121</v>
      </c>
      <c r="AG125" s="958"/>
      <c r="AH125" s="958"/>
      <c r="AI125" s="958"/>
      <c r="AJ125" s="959"/>
      <c r="AK125" s="960" t="s">
        <v>121</v>
      </c>
      <c r="AL125" s="958"/>
      <c r="AM125" s="958"/>
      <c r="AN125" s="958"/>
      <c r="AO125" s="959"/>
      <c r="AP125" s="961" t="s">
        <v>121</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451</v>
      </c>
      <c r="CL125" s="1006"/>
      <c r="CM125" s="1006"/>
      <c r="CN125" s="1006"/>
      <c r="CO125" s="1007"/>
      <c r="CP125" s="928" t="s">
        <v>452</v>
      </c>
      <c r="CQ125" s="897"/>
      <c r="CR125" s="897"/>
      <c r="CS125" s="897"/>
      <c r="CT125" s="897"/>
      <c r="CU125" s="897"/>
      <c r="CV125" s="897"/>
      <c r="CW125" s="897"/>
      <c r="CX125" s="897"/>
      <c r="CY125" s="897"/>
      <c r="CZ125" s="897"/>
      <c r="DA125" s="897"/>
      <c r="DB125" s="897"/>
      <c r="DC125" s="897"/>
      <c r="DD125" s="897"/>
      <c r="DE125" s="897"/>
      <c r="DF125" s="898"/>
      <c r="DG125" s="929" t="s">
        <v>121</v>
      </c>
      <c r="DH125" s="930"/>
      <c r="DI125" s="930"/>
      <c r="DJ125" s="930"/>
      <c r="DK125" s="930"/>
      <c r="DL125" s="930" t="s">
        <v>121</v>
      </c>
      <c r="DM125" s="930"/>
      <c r="DN125" s="930"/>
      <c r="DO125" s="930"/>
      <c r="DP125" s="930"/>
      <c r="DQ125" s="930" t="s">
        <v>121</v>
      </c>
      <c r="DR125" s="930"/>
      <c r="DS125" s="930"/>
      <c r="DT125" s="930"/>
      <c r="DU125" s="930"/>
      <c r="DV125" s="931" t="s">
        <v>121</v>
      </c>
      <c r="DW125" s="931"/>
      <c r="DX125" s="931"/>
      <c r="DY125" s="931"/>
      <c r="DZ125" s="932"/>
    </row>
    <row r="126" spans="1:130" s="230" customFormat="1" ht="26.25" customHeight="1" thickBot="1" x14ac:dyDescent="0.2">
      <c r="A126" s="1056"/>
      <c r="B126" s="948"/>
      <c r="C126" s="921" t="s">
        <v>441</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8851</v>
      </c>
      <c r="AB126" s="958"/>
      <c r="AC126" s="958"/>
      <c r="AD126" s="958"/>
      <c r="AE126" s="959"/>
      <c r="AF126" s="960">
        <v>8851</v>
      </c>
      <c r="AG126" s="958"/>
      <c r="AH126" s="958"/>
      <c r="AI126" s="958"/>
      <c r="AJ126" s="959"/>
      <c r="AK126" s="960">
        <v>8820</v>
      </c>
      <c r="AL126" s="958"/>
      <c r="AM126" s="958"/>
      <c r="AN126" s="958"/>
      <c r="AO126" s="959"/>
      <c r="AP126" s="961">
        <v>0.1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453</v>
      </c>
      <c r="CQ126" s="922"/>
      <c r="CR126" s="922"/>
      <c r="CS126" s="922"/>
      <c r="CT126" s="922"/>
      <c r="CU126" s="922"/>
      <c r="CV126" s="922"/>
      <c r="CW126" s="922"/>
      <c r="CX126" s="922"/>
      <c r="CY126" s="922"/>
      <c r="CZ126" s="922"/>
      <c r="DA126" s="922"/>
      <c r="DB126" s="922"/>
      <c r="DC126" s="922"/>
      <c r="DD126" s="922"/>
      <c r="DE126" s="922"/>
      <c r="DF126" s="923"/>
      <c r="DG126" s="924" t="s">
        <v>121</v>
      </c>
      <c r="DH126" s="925"/>
      <c r="DI126" s="925"/>
      <c r="DJ126" s="925"/>
      <c r="DK126" s="925"/>
      <c r="DL126" s="925" t="s">
        <v>121</v>
      </c>
      <c r="DM126" s="925"/>
      <c r="DN126" s="925"/>
      <c r="DO126" s="925"/>
      <c r="DP126" s="925"/>
      <c r="DQ126" s="925" t="s">
        <v>121</v>
      </c>
      <c r="DR126" s="925"/>
      <c r="DS126" s="925"/>
      <c r="DT126" s="925"/>
      <c r="DU126" s="925"/>
      <c r="DV126" s="926" t="s">
        <v>121</v>
      </c>
      <c r="DW126" s="926"/>
      <c r="DX126" s="926"/>
      <c r="DY126" s="926"/>
      <c r="DZ126" s="927"/>
    </row>
    <row r="127" spans="1:130" s="230" customFormat="1" ht="26.25" customHeight="1" x14ac:dyDescent="0.15">
      <c r="A127" s="1057"/>
      <c r="B127" s="950"/>
      <c r="C127" s="972" t="s">
        <v>454</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121</v>
      </c>
      <c r="AB127" s="958"/>
      <c r="AC127" s="958"/>
      <c r="AD127" s="958"/>
      <c r="AE127" s="959"/>
      <c r="AF127" s="960" t="s">
        <v>121</v>
      </c>
      <c r="AG127" s="958"/>
      <c r="AH127" s="958"/>
      <c r="AI127" s="958"/>
      <c r="AJ127" s="959"/>
      <c r="AK127" s="960" t="s">
        <v>121</v>
      </c>
      <c r="AL127" s="958"/>
      <c r="AM127" s="958"/>
      <c r="AN127" s="958"/>
      <c r="AO127" s="959"/>
      <c r="AP127" s="961" t="s">
        <v>121</v>
      </c>
      <c r="AQ127" s="962"/>
      <c r="AR127" s="962"/>
      <c r="AS127" s="962"/>
      <c r="AT127" s="963"/>
      <c r="AU127" s="232"/>
      <c r="AV127" s="232"/>
      <c r="AW127" s="232"/>
      <c r="AX127" s="1030" t="s">
        <v>455</v>
      </c>
      <c r="AY127" s="1031"/>
      <c r="AZ127" s="1031"/>
      <c r="BA127" s="1031"/>
      <c r="BB127" s="1031"/>
      <c r="BC127" s="1031"/>
      <c r="BD127" s="1031"/>
      <c r="BE127" s="1032"/>
      <c r="BF127" s="1033" t="s">
        <v>456</v>
      </c>
      <c r="BG127" s="1031"/>
      <c r="BH127" s="1031"/>
      <c r="BI127" s="1031"/>
      <c r="BJ127" s="1031"/>
      <c r="BK127" s="1031"/>
      <c r="BL127" s="1032"/>
      <c r="BM127" s="1033" t="s">
        <v>457</v>
      </c>
      <c r="BN127" s="1031"/>
      <c r="BO127" s="1031"/>
      <c r="BP127" s="1031"/>
      <c r="BQ127" s="1031"/>
      <c r="BR127" s="1031"/>
      <c r="BS127" s="1032"/>
      <c r="BT127" s="1033" t="s">
        <v>458</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459</v>
      </c>
      <c r="CQ127" s="922"/>
      <c r="CR127" s="922"/>
      <c r="CS127" s="922"/>
      <c r="CT127" s="922"/>
      <c r="CU127" s="922"/>
      <c r="CV127" s="922"/>
      <c r="CW127" s="922"/>
      <c r="CX127" s="922"/>
      <c r="CY127" s="922"/>
      <c r="CZ127" s="922"/>
      <c r="DA127" s="922"/>
      <c r="DB127" s="922"/>
      <c r="DC127" s="922"/>
      <c r="DD127" s="922"/>
      <c r="DE127" s="922"/>
      <c r="DF127" s="923"/>
      <c r="DG127" s="924" t="s">
        <v>121</v>
      </c>
      <c r="DH127" s="925"/>
      <c r="DI127" s="925"/>
      <c r="DJ127" s="925"/>
      <c r="DK127" s="925"/>
      <c r="DL127" s="925" t="s">
        <v>121</v>
      </c>
      <c r="DM127" s="925"/>
      <c r="DN127" s="925"/>
      <c r="DO127" s="925"/>
      <c r="DP127" s="925"/>
      <c r="DQ127" s="925" t="s">
        <v>121</v>
      </c>
      <c r="DR127" s="925"/>
      <c r="DS127" s="925"/>
      <c r="DT127" s="925"/>
      <c r="DU127" s="925"/>
      <c r="DV127" s="926" t="s">
        <v>121</v>
      </c>
      <c r="DW127" s="926"/>
      <c r="DX127" s="926"/>
      <c r="DY127" s="926"/>
      <c r="DZ127" s="927"/>
    </row>
    <row r="128" spans="1:130" s="230" customFormat="1" ht="26.25" customHeight="1" thickBot="1" x14ac:dyDescent="0.2">
      <c r="A128" s="1040" t="s">
        <v>460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461</v>
      </c>
      <c r="X128" s="1042"/>
      <c r="Y128" s="1042"/>
      <c r="Z128" s="1043"/>
      <c r="AA128" s="1044">
        <v>52469</v>
      </c>
      <c r="AB128" s="1045"/>
      <c r="AC128" s="1045"/>
      <c r="AD128" s="1045"/>
      <c r="AE128" s="1046"/>
      <c r="AF128" s="1047">
        <v>47428</v>
      </c>
      <c r="AG128" s="1045"/>
      <c r="AH128" s="1045"/>
      <c r="AI128" s="1045"/>
      <c r="AJ128" s="1046"/>
      <c r="AK128" s="1047">
        <v>56442</v>
      </c>
      <c r="AL128" s="1045"/>
      <c r="AM128" s="1045"/>
      <c r="AN128" s="1045"/>
      <c r="AO128" s="1046"/>
      <c r="AP128" s="1048"/>
      <c r="AQ128" s="1049"/>
      <c r="AR128" s="1049"/>
      <c r="AS128" s="1049"/>
      <c r="AT128" s="1050"/>
      <c r="AU128" s="232"/>
      <c r="AV128" s="232"/>
      <c r="AW128" s="232"/>
      <c r="AX128" s="896" t="s">
        <v>462</v>
      </c>
      <c r="AY128" s="897"/>
      <c r="AZ128" s="897"/>
      <c r="BA128" s="897"/>
      <c r="BB128" s="897"/>
      <c r="BC128" s="897"/>
      <c r="BD128" s="897"/>
      <c r="BE128" s="898"/>
      <c r="BF128" s="1051" t="s">
        <v>121</v>
      </c>
      <c r="BG128" s="1052"/>
      <c r="BH128" s="1052"/>
      <c r="BI128" s="1052"/>
      <c r="BJ128" s="1052"/>
      <c r="BK128" s="1052"/>
      <c r="BL128" s="1053"/>
      <c r="BM128" s="1051">
        <v>12.39</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463</v>
      </c>
      <c r="CQ128" s="726"/>
      <c r="CR128" s="726"/>
      <c r="CS128" s="726"/>
      <c r="CT128" s="726"/>
      <c r="CU128" s="726"/>
      <c r="CV128" s="726"/>
      <c r="CW128" s="726"/>
      <c r="CX128" s="726"/>
      <c r="CY128" s="726"/>
      <c r="CZ128" s="726"/>
      <c r="DA128" s="726"/>
      <c r="DB128" s="726"/>
      <c r="DC128" s="726"/>
      <c r="DD128" s="726"/>
      <c r="DE128" s="726"/>
      <c r="DF128" s="1035"/>
      <c r="DG128" s="1036" t="s">
        <v>121</v>
      </c>
      <c r="DH128" s="1037"/>
      <c r="DI128" s="1037"/>
      <c r="DJ128" s="1037"/>
      <c r="DK128" s="1037"/>
      <c r="DL128" s="1037" t="s">
        <v>121</v>
      </c>
      <c r="DM128" s="1037"/>
      <c r="DN128" s="1037"/>
      <c r="DO128" s="1037"/>
      <c r="DP128" s="1037"/>
      <c r="DQ128" s="1037" t="s">
        <v>121</v>
      </c>
      <c r="DR128" s="1037"/>
      <c r="DS128" s="1037"/>
      <c r="DT128" s="1037"/>
      <c r="DU128" s="1037"/>
      <c r="DV128" s="1038" t="s">
        <v>121</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464</v>
      </c>
      <c r="X129" s="1070"/>
      <c r="Y129" s="1070"/>
      <c r="Z129" s="1071"/>
      <c r="AA129" s="957">
        <v>21191553</v>
      </c>
      <c r="AB129" s="958"/>
      <c r="AC129" s="958"/>
      <c r="AD129" s="958"/>
      <c r="AE129" s="959"/>
      <c r="AF129" s="960">
        <v>20723614</v>
      </c>
      <c r="AG129" s="958"/>
      <c r="AH129" s="958"/>
      <c r="AI129" s="958"/>
      <c r="AJ129" s="959"/>
      <c r="AK129" s="960">
        <v>21138555</v>
      </c>
      <c r="AL129" s="958"/>
      <c r="AM129" s="958"/>
      <c r="AN129" s="958"/>
      <c r="AO129" s="959"/>
      <c r="AP129" s="1072"/>
      <c r="AQ129" s="1073"/>
      <c r="AR129" s="1073"/>
      <c r="AS129" s="1073"/>
      <c r="AT129" s="1074"/>
      <c r="AU129" s="233"/>
      <c r="AV129" s="233"/>
      <c r="AW129" s="233"/>
      <c r="AX129" s="1064" t="s">
        <v>465</v>
      </c>
      <c r="AY129" s="922"/>
      <c r="AZ129" s="922"/>
      <c r="BA129" s="922"/>
      <c r="BB129" s="922"/>
      <c r="BC129" s="922"/>
      <c r="BD129" s="922"/>
      <c r="BE129" s="923"/>
      <c r="BF129" s="1065" t="s">
        <v>121</v>
      </c>
      <c r="BG129" s="1066"/>
      <c r="BH129" s="1066"/>
      <c r="BI129" s="1066"/>
      <c r="BJ129" s="1066"/>
      <c r="BK129" s="1066"/>
      <c r="BL129" s="1067"/>
      <c r="BM129" s="1065">
        <v>17.39</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466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467</v>
      </c>
      <c r="X130" s="1070"/>
      <c r="Y130" s="1070"/>
      <c r="Z130" s="1071"/>
      <c r="AA130" s="957">
        <v>3810960</v>
      </c>
      <c r="AB130" s="958"/>
      <c r="AC130" s="958"/>
      <c r="AD130" s="958"/>
      <c r="AE130" s="959"/>
      <c r="AF130" s="960">
        <v>3613490</v>
      </c>
      <c r="AG130" s="958"/>
      <c r="AH130" s="958"/>
      <c r="AI130" s="958"/>
      <c r="AJ130" s="959"/>
      <c r="AK130" s="960">
        <v>3562811</v>
      </c>
      <c r="AL130" s="958"/>
      <c r="AM130" s="958"/>
      <c r="AN130" s="958"/>
      <c r="AO130" s="959"/>
      <c r="AP130" s="1072"/>
      <c r="AQ130" s="1073"/>
      <c r="AR130" s="1073"/>
      <c r="AS130" s="1073"/>
      <c r="AT130" s="1074"/>
      <c r="AU130" s="233"/>
      <c r="AV130" s="233"/>
      <c r="AW130" s="233"/>
      <c r="AX130" s="1064" t="s">
        <v>468</v>
      </c>
      <c r="AY130" s="922"/>
      <c r="AZ130" s="922"/>
      <c r="BA130" s="922"/>
      <c r="BB130" s="922"/>
      <c r="BC130" s="922"/>
      <c r="BD130" s="922"/>
      <c r="BE130" s="923"/>
      <c r="BF130" s="1100">
        <v>13.3</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469</v>
      </c>
      <c r="X131" s="1107"/>
      <c r="Y131" s="1107"/>
      <c r="Z131" s="1108"/>
      <c r="AA131" s="1003">
        <v>17380593</v>
      </c>
      <c r="AB131" s="985"/>
      <c r="AC131" s="985"/>
      <c r="AD131" s="985"/>
      <c r="AE131" s="986"/>
      <c r="AF131" s="984">
        <v>17110124</v>
      </c>
      <c r="AG131" s="985"/>
      <c r="AH131" s="985"/>
      <c r="AI131" s="985"/>
      <c r="AJ131" s="986"/>
      <c r="AK131" s="984">
        <v>17575744</v>
      </c>
      <c r="AL131" s="985"/>
      <c r="AM131" s="985"/>
      <c r="AN131" s="985"/>
      <c r="AO131" s="986"/>
      <c r="AP131" s="1109"/>
      <c r="AQ131" s="1110"/>
      <c r="AR131" s="1110"/>
      <c r="AS131" s="1110"/>
      <c r="AT131" s="1111"/>
      <c r="AU131" s="233"/>
      <c r="AV131" s="233"/>
      <c r="AW131" s="233"/>
      <c r="AX131" s="1082" t="s">
        <v>470</v>
      </c>
      <c r="AY131" s="726"/>
      <c r="AZ131" s="726"/>
      <c r="BA131" s="726"/>
      <c r="BB131" s="726"/>
      <c r="BC131" s="726"/>
      <c r="BD131" s="726"/>
      <c r="BE131" s="1035"/>
      <c r="BF131" s="1083">
        <v>86.5</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471</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472</v>
      </c>
      <c r="W132" s="1093"/>
      <c r="X132" s="1093"/>
      <c r="Y132" s="1093"/>
      <c r="Z132" s="1094"/>
      <c r="AA132" s="1095">
        <v>13.06066485</v>
      </c>
      <c r="AB132" s="1096"/>
      <c r="AC132" s="1096"/>
      <c r="AD132" s="1096"/>
      <c r="AE132" s="1097"/>
      <c r="AF132" s="1098">
        <v>14.22943516</v>
      </c>
      <c r="AG132" s="1096"/>
      <c r="AH132" s="1096"/>
      <c r="AI132" s="1096"/>
      <c r="AJ132" s="1097"/>
      <c r="AK132" s="1098">
        <v>12.756933650000001</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473</v>
      </c>
      <c r="W133" s="1076"/>
      <c r="X133" s="1076"/>
      <c r="Y133" s="1076"/>
      <c r="Z133" s="1077"/>
      <c r="AA133" s="1078">
        <v>12.9</v>
      </c>
      <c r="AB133" s="1079"/>
      <c r="AC133" s="1079"/>
      <c r="AD133" s="1079"/>
      <c r="AE133" s="1080"/>
      <c r="AF133" s="1078">
        <v>13.2</v>
      </c>
      <c r="AG133" s="1079"/>
      <c r="AH133" s="1079"/>
      <c r="AI133" s="1079"/>
      <c r="AJ133" s="1080"/>
      <c r="AK133" s="1078">
        <v>13.3</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wXiktA9bfiDSmkGyJAKjEuD0liP/FIHVwbh+8rcJKX/aFvMn3XPTs/GYMbB1SNRUWEBgAOUgm5yL1kg97xkIw==" saltValue="mXgFGg9F/83HHyrPTN7R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46" zoomScale="85" zoomScaleNormal="85" zoomScaleSheetLayoutView="85" workbookViewId="0">
      <selection activeCell="BF73" sqref="BF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P47L/cek+gvJfJRVcO7acQ/++9xQ/4TFkY9ptbWHoderJVDtycQ4qyXn87R7jyc63MtBLF9aRuqOPFjTpY/fw==" saltValue="vQty1Z8NPHA/DSgtQR7sx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85" zoomScaleNormal="85" zoomScaleSheetLayoutView="55" workbookViewId="0">
      <selection activeCell="AZ5" sqref="AZ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sj91AttoM9pfvq4hzeKTeWq/sW3jpyWPTaKdOF3+OIk9wgIRxjCtAJIW+o1KhjO9fXLhFSWeYaFOatyHppI7g==" saltValue="dOHON8bjzEq28vWzTGm1J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L23" sqref="AL2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482</v>
      </c>
      <c r="AL9" s="1116"/>
      <c r="AM9" s="1116"/>
      <c r="AN9" s="1117"/>
      <c r="AO9" s="281">
        <v>5622450</v>
      </c>
      <c r="AP9" s="281">
        <v>73293</v>
      </c>
      <c r="AQ9" s="282">
        <v>73824</v>
      </c>
      <c r="AR9" s="283">
        <v>-0.7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483</v>
      </c>
      <c r="AL10" s="1116"/>
      <c r="AM10" s="1116"/>
      <c r="AN10" s="1117"/>
      <c r="AO10" s="284">
        <v>1340856</v>
      </c>
      <c r="AP10" s="284">
        <v>17479</v>
      </c>
      <c r="AQ10" s="285">
        <v>6244</v>
      </c>
      <c r="AR10" s="286">
        <v>179.9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484</v>
      </c>
      <c r="AL11" s="1116"/>
      <c r="AM11" s="1116"/>
      <c r="AN11" s="1117"/>
      <c r="AO11" s="284">
        <v>1280</v>
      </c>
      <c r="AP11" s="284">
        <v>17</v>
      </c>
      <c r="AQ11" s="285">
        <v>1048</v>
      </c>
      <c r="AR11" s="286">
        <v>-98.4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485</v>
      </c>
      <c r="AL12" s="1116"/>
      <c r="AM12" s="1116"/>
      <c r="AN12" s="1117"/>
      <c r="AO12" s="284" t="s">
        <v>486</v>
      </c>
      <c r="AP12" s="284" t="s">
        <v>486</v>
      </c>
      <c r="AQ12" s="285">
        <v>8</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487</v>
      </c>
      <c r="AL13" s="1116"/>
      <c r="AM13" s="1116"/>
      <c r="AN13" s="1117"/>
      <c r="AO13" s="284">
        <v>160323</v>
      </c>
      <c r="AP13" s="284">
        <v>2090</v>
      </c>
      <c r="AQ13" s="285">
        <v>2350</v>
      </c>
      <c r="AR13" s="286">
        <v>-11.1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488</v>
      </c>
      <c r="AL14" s="1116"/>
      <c r="AM14" s="1116"/>
      <c r="AN14" s="1117"/>
      <c r="AO14" s="284">
        <v>170641</v>
      </c>
      <c r="AP14" s="284">
        <v>2224</v>
      </c>
      <c r="AQ14" s="285">
        <v>1698</v>
      </c>
      <c r="AR14" s="286">
        <v>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489</v>
      </c>
      <c r="AL15" s="1119"/>
      <c r="AM15" s="1119"/>
      <c r="AN15" s="1120"/>
      <c r="AO15" s="284">
        <v>-400457</v>
      </c>
      <c r="AP15" s="284">
        <v>-5220</v>
      </c>
      <c r="AQ15" s="285">
        <v>-3564</v>
      </c>
      <c r="AR15" s="286">
        <v>46.5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6895093</v>
      </c>
      <c r="AP16" s="284">
        <v>89883</v>
      </c>
      <c r="AQ16" s="285">
        <v>81608</v>
      </c>
      <c r="AR16" s="286">
        <v>10.1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494</v>
      </c>
      <c r="AL21" s="1122"/>
      <c r="AM21" s="1122"/>
      <c r="AN21" s="1123"/>
      <c r="AO21" s="297">
        <v>7.56</v>
      </c>
      <c r="AP21" s="298">
        <v>7.59</v>
      </c>
      <c r="AQ21" s="299">
        <v>-0.03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495</v>
      </c>
      <c r="AL22" s="1122"/>
      <c r="AM22" s="1122"/>
      <c r="AN22" s="1123"/>
      <c r="AO22" s="302">
        <v>95.2</v>
      </c>
      <c r="AP22" s="303">
        <v>98.2</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496</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499</v>
      </c>
      <c r="AL32" s="1130"/>
      <c r="AM32" s="1130"/>
      <c r="AN32" s="1131"/>
      <c r="AO32" s="312">
        <v>4485065</v>
      </c>
      <c r="AP32" s="312">
        <v>58466</v>
      </c>
      <c r="AQ32" s="313">
        <v>42992</v>
      </c>
      <c r="AR32" s="314">
        <v>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500</v>
      </c>
      <c r="AL33" s="1130"/>
      <c r="AM33" s="1130"/>
      <c r="AN33" s="1131"/>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501</v>
      </c>
      <c r="AL34" s="1130"/>
      <c r="AM34" s="1130"/>
      <c r="AN34" s="1131"/>
      <c r="AO34" s="312" t="s">
        <v>486</v>
      </c>
      <c r="AP34" s="312" t="s">
        <v>486</v>
      </c>
      <c r="AQ34" s="313">
        <v>43</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502</v>
      </c>
      <c r="AL35" s="1130"/>
      <c r="AM35" s="1130"/>
      <c r="AN35" s="1131"/>
      <c r="AO35" s="312">
        <v>1108869</v>
      </c>
      <c r="AP35" s="312">
        <v>14455</v>
      </c>
      <c r="AQ35" s="313">
        <v>11969</v>
      </c>
      <c r="AR35" s="314">
        <v>20.8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503</v>
      </c>
      <c r="AL36" s="1130"/>
      <c r="AM36" s="1130"/>
      <c r="AN36" s="1131"/>
      <c r="AO36" s="312">
        <v>196053</v>
      </c>
      <c r="AP36" s="312">
        <v>2556</v>
      </c>
      <c r="AQ36" s="313">
        <v>2138</v>
      </c>
      <c r="AR36" s="314">
        <v>19.600000000000001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504</v>
      </c>
      <c r="AL37" s="1130"/>
      <c r="AM37" s="1130"/>
      <c r="AN37" s="1131"/>
      <c r="AO37" s="312">
        <v>71292</v>
      </c>
      <c r="AP37" s="312">
        <v>929</v>
      </c>
      <c r="AQ37" s="313">
        <v>592</v>
      </c>
      <c r="AR37" s="314">
        <v>56.9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505</v>
      </c>
      <c r="AL38" s="1133"/>
      <c r="AM38" s="1133"/>
      <c r="AN38" s="1134"/>
      <c r="AO38" s="315">
        <v>100</v>
      </c>
      <c r="AP38" s="315">
        <v>1</v>
      </c>
      <c r="AQ38" s="316">
        <v>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506</v>
      </c>
      <c r="AL39" s="1133"/>
      <c r="AM39" s="1133"/>
      <c r="AN39" s="1134"/>
      <c r="AO39" s="312">
        <v>-56442</v>
      </c>
      <c r="AP39" s="312">
        <v>-736</v>
      </c>
      <c r="AQ39" s="313">
        <v>-5777</v>
      </c>
      <c r="AR39" s="314">
        <v>-87.3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507</v>
      </c>
      <c r="AL40" s="1130"/>
      <c r="AM40" s="1130"/>
      <c r="AN40" s="1131"/>
      <c r="AO40" s="312">
        <v>-3562811</v>
      </c>
      <c r="AP40" s="312">
        <v>-46444</v>
      </c>
      <c r="AQ40" s="313">
        <v>-36457</v>
      </c>
      <c r="AR40" s="314">
        <v>27.4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2242126</v>
      </c>
      <c r="AP41" s="312">
        <v>29228</v>
      </c>
      <c r="AQ41" s="313">
        <v>15502</v>
      </c>
      <c r="AR41" s="314">
        <v>88.5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477</v>
      </c>
      <c r="AN49" s="1126" t="s">
        <v>510</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2655332</v>
      </c>
      <c r="AN51" s="334">
        <v>33497</v>
      </c>
      <c r="AO51" s="335">
        <v>-45.6</v>
      </c>
      <c r="AP51" s="336">
        <v>62383</v>
      </c>
      <c r="AQ51" s="337">
        <v>14.1</v>
      </c>
      <c r="AR51" s="338">
        <v>-59.7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1452261</v>
      </c>
      <c r="AN52" s="342">
        <v>18320</v>
      </c>
      <c r="AO52" s="343">
        <v>-57.5</v>
      </c>
      <c r="AP52" s="344">
        <v>35325</v>
      </c>
      <c r="AQ52" s="345">
        <v>7.6</v>
      </c>
      <c r="AR52" s="346">
        <v>-65.099999999999994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3559379</v>
      </c>
      <c r="AN53" s="334">
        <v>45217</v>
      </c>
      <c r="AO53" s="335">
        <v>35</v>
      </c>
      <c r="AP53" s="336">
        <v>63812</v>
      </c>
      <c r="AQ53" s="337">
        <v>2.2999999999999998</v>
      </c>
      <c r="AR53" s="338">
        <v>32.700000000000003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2517994</v>
      </c>
      <c r="AN54" s="342">
        <v>31988</v>
      </c>
      <c r="AO54" s="343">
        <v>74.599999999999994</v>
      </c>
      <c r="AP54" s="344">
        <v>33848</v>
      </c>
      <c r="AQ54" s="345">
        <v>-4.2</v>
      </c>
      <c r="AR54" s="346">
        <v>78.8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3845883</v>
      </c>
      <c r="AN55" s="334">
        <v>49236</v>
      </c>
      <c r="AO55" s="335">
        <v>8.9</v>
      </c>
      <c r="AP55" s="336">
        <v>54225</v>
      </c>
      <c r="AQ55" s="337">
        <v>-15</v>
      </c>
      <c r="AR55" s="338">
        <v>23.9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1886635</v>
      </c>
      <c r="AN56" s="342">
        <v>24153</v>
      </c>
      <c r="AO56" s="343">
        <v>-24.5</v>
      </c>
      <c r="AP56" s="344">
        <v>27337</v>
      </c>
      <c r="AQ56" s="345">
        <v>-19.2</v>
      </c>
      <c r="AR56" s="346">
        <v>-5.3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5164321</v>
      </c>
      <c r="AN57" s="334">
        <v>66722</v>
      </c>
      <c r="AO57" s="335">
        <v>35.5</v>
      </c>
      <c r="AP57" s="336">
        <v>54016</v>
      </c>
      <c r="AQ57" s="337">
        <v>-0.4</v>
      </c>
      <c r="AR57" s="338">
        <v>35.9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3370338</v>
      </c>
      <c r="AN58" s="342">
        <v>43544</v>
      </c>
      <c r="AO58" s="343">
        <v>80.3</v>
      </c>
      <c r="AP58" s="344">
        <v>28078</v>
      </c>
      <c r="AQ58" s="345">
        <v>2.7</v>
      </c>
      <c r="AR58" s="346">
        <v>77.599999999999994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4016590</v>
      </c>
      <c r="AN59" s="334">
        <v>52359</v>
      </c>
      <c r="AO59" s="335">
        <v>-21.5</v>
      </c>
      <c r="AP59" s="336">
        <v>52786</v>
      </c>
      <c r="AQ59" s="337">
        <v>-2.2999999999999998</v>
      </c>
      <c r="AR59" s="338">
        <v>-19.2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1946711</v>
      </c>
      <c r="AN60" s="342">
        <v>25377</v>
      </c>
      <c r="AO60" s="343">
        <v>-41.7</v>
      </c>
      <c r="AP60" s="344">
        <v>28742</v>
      </c>
      <c r="AQ60" s="345">
        <v>2.4</v>
      </c>
      <c r="AR60" s="346">
        <v>-44.1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3848301</v>
      </c>
      <c r="AN61" s="349">
        <v>49406</v>
      </c>
      <c r="AO61" s="350">
        <v>2.5</v>
      </c>
      <c r="AP61" s="351">
        <v>57444</v>
      </c>
      <c r="AQ61" s="352">
        <v>-0.3</v>
      </c>
      <c r="AR61" s="338">
        <v>2.8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2234788</v>
      </c>
      <c r="AN62" s="342">
        <v>28676</v>
      </c>
      <c r="AO62" s="343">
        <v>6.2</v>
      </c>
      <c r="AP62" s="344">
        <v>30666</v>
      </c>
      <c r="AQ62" s="345">
        <v>-2.1</v>
      </c>
      <c r="AR62" s="346">
        <v>8.3000000000000007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T11oF4s7XRRuh5N9D9frgmAX3zkBXpF+VhO/lwpSEmWhAAPK6HbTbCswSL+KWKKGlQ7tbMUyejUS+3isyRx9Q==" saltValue="B9mj32Wd1zAVSVzgYlE2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J46" sqref="BJ4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h4/TnFT5TEoMLZgClo6NyS1QFDsyDwzXq4qzBP+gTUV3CNZ6YHDuLUmLjP9RhT7idq4fQu0qD9FQTVwavj1lJg==" saltValue="wdO8ydRdSclazK4CVUWw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DG87" sqref="DG8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NhVH62Tgnw5mD56fNrfXuVDnMofxNXcof34wilSkeqlsvfFycwS05hM1bEcFdv6wkAlU2AiMqdpZSC5WFBusag==" saltValue="WGT1UoI8PsW2ka2E4mFS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70" zoomScaleNormal="70"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8" t="s">
        <v>3</v>
      </c>
      <c r="D47" s="1138"/>
      <c r="E47" s="1139"/>
      <c r="F47" s="11">
        <v>12.34</v>
      </c>
      <c r="G47" s="12">
        <v>12.37</v>
      </c>
      <c r="H47" s="12">
        <v>15.03</v>
      </c>
      <c r="I47" s="12">
        <v>17.23</v>
      </c>
      <c r="J47" s="13">
        <v>15.36</v>
      </c>
    </row>
    <row r="48" spans="2:10" ht="57.75" customHeight="1" x14ac:dyDescent="0.15">
      <c r="B48" s="14"/>
      <c r="C48" s="1140" t="s">
        <v>4</v>
      </c>
      <c r="D48" s="1140"/>
      <c r="E48" s="1141"/>
      <c r="F48" s="15">
        <v>5</v>
      </c>
      <c r="G48" s="16">
        <v>6.64</v>
      </c>
      <c r="H48" s="16">
        <v>9.34</v>
      </c>
      <c r="I48" s="16">
        <v>11.18</v>
      </c>
      <c r="J48" s="17">
        <v>11.67</v>
      </c>
    </row>
    <row r="49" spans="2:10" ht="57.75" customHeight="1" thickBot="1" x14ac:dyDescent="0.2">
      <c r="B49" s="18"/>
      <c r="C49" s="1142" t="s">
        <v>5</v>
      </c>
      <c r="D49" s="1142"/>
      <c r="E49" s="1143"/>
      <c r="F49" s="19">
        <v>0.89</v>
      </c>
      <c r="G49" s="20">
        <v>2.2200000000000002</v>
      </c>
      <c r="H49" s="20">
        <v>5.86</v>
      </c>
      <c r="I49" s="20">
        <v>3.5</v>
      </c>
      <c r="J49" s="21" t="s">
        <v>529</v>
      </c>
    </row>
    <row r="50" spans="2:10" x14ac:dyDescent="0.15"/>
  </sheetData>
  <sheetProtection algorithmName="SHA-512" hashValue="emKjAKOj0ETldoVJaej+6laGQs80WD81thy/ysSjuUlluzE00FBbb2npEhpqt7nO6WM0dra4X3ZjFvuhjgVA6g==" saltValue="GKUbluTENfW5X+pJ2eRh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0" t="s">
        <v>530</v>
      </c>
      <c r="D34" s="1150"/>
      <c r="E34" s="1151"/>
      <c r="F34" s="32">
        <v>5</v>
      </c>
      <c r="G34" s="33">
        <v>6.63</v>
      </c>
      <c r="H34" s="33">
        <v>9.34</v>
      </c>
      <c r="I34" s="33">
        <v>11.18</v>
      </c>
      <c r="J34" s="34">
        <v>11.66</v>
      </c>
      <c r="K34" s="22"/>
      <c r="L34" s="22"/>
      <c r="M34" s="22"/>
      <c r="N34" s="22"/>
      <c r="O34" s="22"/>
      <c r="P34" s="22"/>
    </row>
    <row r="35" spans="1:16" ht="39" customHeight="1" x14ac:dyDescent="0.15">
      <c r="A35" s="22"/>
      <c r="B35" s="35"/>
      <c r="C35" s="1144" t="s">
        <v>531</v>
      </c>
      <c r="D35" s="1145"/>
      <c r="E35" s="1146"/>
      <c r="F35" s="36">
        <v>0.84</v>
      </c>
      <c r="G35" s="37">
        <v>0.65</v>
      </c>
      <c r="H35" s="37">
        <v>1</v>
      </c>
      <c r="I35" s="37">
        <v>2.59</v>
      </c>
      <c r="J35" s="38">
        <v>2.38</v>
      </c>
      <c r="K35" s="22"/>
      <c r="L35" s="22"/>
      <c r="M35" s="22"/>
      <c r="N35" s="22"/>
      <c r="O35" s="22"/>
      <c r="P35" s="22"/>
    </row>
    <row r="36" spans="1:16" ht="39" customHeight="1" x14ac:dyDescent="0.15">
      <c r="A36" s="22"/>
      <c r="B36" s="35"/>
      <c r="C36" s="1144" t="s">
        <v>532</v>
      </c>
      <c r="D36" s="1145"/>
      <c r="E36" s="1146"/>
      <c r="F36" s="36" t="s">
        <v>486</v>
      </c>
      <c r="G36" s="37">
        <v>0.65</v>
      </c>
      <c r="H36" s="37">
        <v>0.67</v>
      </c>
      <c r="I36" s="37">
        <v>0.71</v>
      </c>
      <c r="J36" s="38">
        <v>0.87</v>
      </c>
      <c r="K36" s="22"/>
      <c r="L36" s="22"/>
      <c r="M36" s="22"/>
      <c r="N36" s="22"/>
      <c r="O36" s="22"/>
      <c r="P36" s="22"/>
    </row>
    <row r="37" spans="1:16" ht="39" customHeight="1" x14ac:dyDescent="0.15">
      <c r="A37" s="22"/>
      <c r="B37" s="35"/>
      <c r="C37" s="1144" t="s">
        <v>533</v>
      </c>
      <c r="D37" s="1145"/>
      <c r="E37" s="1146"/>
      <c r="F37" s="36">
        <v>0.41</v>
      </c>
      <c r="G37" s="37">
        <v>0.97</v>
      </c>
      <c r="H37" s="37">
        <v>0.8</v>
      </c>
      <c r="I37" s="37">
        <v>0.35</v>
      </c>
      <c r="J37" s="38">
        <v>0.45</v>
      </c>
      <c r="K37" s="22"/>
      <c r="L37" s="22"/>
      <c r="M37" s="22"/>
      <c r="N37" s="22"/>
      <c r="O37" s="22"/>
      <c r="P37" s="22"/>
    </row>
    <row r="38" spans="1:16" ht="39" customHeight="1" x14ac:dyDescent="0.15">
      <c r="A38" s="22"/>
      <c r="B38" s="35"/>
      <c r="C38" s="1144" t="s">
        <v>534</v>
      </c>
      <c r="D38" s="1145"/>
      <c r="E38" s="1146"/>
      <c r="F38" s="36">
        <v>0.11</v>
      </c>
      <c r="G38" s="37">
        <v>0.11</v>
      </c>
      <c r="H38" s="37">
        <v>0.11</v>
      </c>
      <c r="I38" s="37">
        <v>0.13</v>
      </c>
      <c r="J38" s="38">
        <v>0.14000000000000001</v>
      </c>
      <c r="K38" s="22"/>
      <c r="L38" s="22"/>
      <c r="M38" s="22"/>
      <c r="N38" s="22"/>
      <c r="O38" s="22"/>
      <c r="P38" s="22"/>
    </row>
    <row r="39" spans="1:16" ht="39" customHeight="1" x14ac:dyDescent="0.15">
      <c r="A39" s="22"/>
      <c r="B39" s="35"/>
      <c r="C39" s="1144" t="s">
        <v>535</v>
      </c>
      <c r="D39" s="1145"/>
      <c r="E39" s="1146"/>
      <c r="F39" s="36">
        <v>0</v>
      </c>
      <c r="G39" s="37">
        <v>0</v>
      </c>
      <c r="H39" s="37">
        <v>0</v>
      </c>
      <c r="I39" s="37">
        <v>0</v>
      </c>
      <c r="J39" s="38">
        <v>0</v>
      </c>
      <c r="K39" s="22"/>
      <c r="L39" s="22"/>
      <c r="M39" s="22"/>
      <c r="N39" s="22"/>
      <c r="O39" s="22"/>
      <c r="P39" s="22"/>
    </row>
    <row r="40" spans="1:16" ht="39" customHeight="1" x14ac:dyDescent="0.15">
      <c r="A40" s="22"/>
      <c r="B40" s="35"/>
      <c r="C40" s="1144"/>
      <c r="D40" s="1145"/>
      <c r="E40" s="1146"/>
      <c r="F40" s="36"/>
      <c r="G40" s="37"/>
      <c r="H40" s="37"/>
      <c r="I40" s="37"/>
      <c r="J40" s="38"/>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536</v>
      </c>
      <c r="D42" s="1145"/>
      <c r="E42" s="1146"/>
      <c r="F42" s="36" t="s">
        <v>486</v>
      </c>
      <c r="G42" s="37" t="s">
        <v>486</v>
      </c>
      <c r="H42" s="37" t="s">
        <v>486</v>
      </c>
      <c r="I42" s="37" t="s">
        <v>486</v>
      </c>
      <c r="J42" s="38" t="s">
        <v>486</v>
      </c>
      <c r="K42" s="22"/>
      <c r="L42" s="22"/>
      <c r="M42" s="22"/>
      <c r="N42" s="22"/>
      <c r="O42" s="22"/>
      <c r="P42" s="22"/>
    </row>
    <row r="43" spans="1:16" ht="39" customHeight="1" thickBot="1" x14ac:dyDescent="0.2">
      <c r="A43" s="22"/>
      <c r="B43" s="40"/>
      <c r="C43" s="1147" t="s">
        <v>537</v>
      </c>
      <c r="D43" s="1148"/>
      <c r="E43" s="1149"/>
      <c r="F43" s="41">
        <v>0.48</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W8PVxesRwQvqGEWhMLWrSRacYUk1Ax5Mrci1zqZxgu8pV0PX9EZzj478CjRWoY1+eZbst7y0Tws21IL3V25+Q==" saltValue="eSM218yet5WUHOPnldVL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zoomScale="70" zoomScaleNormal="70"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4352</v>
      </c>
      <c r="L45" s="60">
        <v>4410</v>
      </c>
      <c r="M45" s="60">
        <v>4538</v>
      </c>
      <c r="N45" s="60">
        <v>4630</v>
      </c>
      <c r="O45" s="61">
        <v>4485</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486</v>
      </c>
      <c r="L46" s="64" t="s">
        <v>486</v>
      </c>
      <c r="M46" s="64" t="s">
        <v>486</v>
      </c>
      <c r="N46" s="64" t="s">
        <v>486</v>
      </c>
      <c r="O46" s="65" t="s">
        <v>486</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486</v>
      </c>
      <c r="L47" s="64" t="s">
        <v>486</v>
      </c>
      <c r="M47" s="64" t="s">
        <v>486</v>
      </c>
      <c r="N47" s="64" t="s">
        <v>486</v>
      </c>
      <c r="O47" s="65" t="s">
        <v>486</v>
      </c>
      <c r="P47" s="48"/>
      <c r="Q47" s="48"/>
      <c r="R47" s="48"/>
      <c r="S47" s="48"/>
      <c r="T47" s="48"/>
      <c r="U47" s="48"/>
    </row>
    <row r="48" spans="1:21" ht="30.75" customHeight="1" x14ac:dyDescent="0.15">
      <c r="A48" s="48"/>
      <c r="B48" s="1154"/>
      <c r="C48" s="1155"/>
      <c r="D48" s="62"/>
      <c r="E48" s="1160" t="s">
        <v>13</v>
      </c>
      <c r="F48" s="1160"/>
      <c r="G48" s="1160"/>
      <c r="H48" s="1160"/>
      <c r="I48" s="1160"/>
      <c r="J48" s="1161"/>
      <c r="K48" s="63">
        <v>1256</v>
      </c>
      <c r="L48" s="64">
        <v>1210</v>
      </c>
      <c r="M48" s="64">
        <v>1220</v>
      </c>
      <c r="N48" s="64">
        <v>1193</v>
      </c>
      <c r="O48" s="65">
        <v>1109</v>
      </c>
      <c r="P48" s="48"/>
      <c r="Q48" s="48"/>
      <c r="R48" s="48"/>
      <c r="S48" s="48"/>
      <c r="T48" s="48"/>
      <c r="U48" s="48"/>
    </row>
    <row r="49" spans="1:21" ht="30.75" customHeight="1" x14ac:dyDescent="0.15">
      <c r="A49" s="48"/>
      <c r="B49" s="1154"/>
      <c r="C49" s="1155"/>
      <c r="D49" s="62"/>
      <c r="E49" s="1160" t="s">
        <v>14</v>
      </c>
      <c r="F49" s="1160"/>
      <c r="G49" s="1160"/>
      <c r="H49" s="1160"/>
      <c r="I49" s="1160"/>
      <c r="J49" s="1161"/>
      <c r="K49" s="63">
        <v>266</v>
      </c>
      <c r="L49" s="64">
        <v>284</v>
      </c>
      <c r="M49" s="64">
        <v>299</v>
      </c>
      <c r="N49" s="64">
        <v>196</v>
      </c>
      <c r="O49" s="65">
        <v>196</v>
      </c>
      <c r="P49" s="48"/>
      <c r="Q49" s="48"/>
      <c r="R49" s="48"/>
      <c r="S49" s="48"/>
      <c r="T49" s="48"/>
      <c r="U49" s="48"/>
    </row>
    <row r="50" spans="1:21" ht="30.75" customHeight="1" x14ac:dyDescent="0.15">
      <c r="A50" s="48"/>
      <c r="B50" s="1154"/>
      <c r="C50" s="1155"/>
      <c r="D50" s="62"/>
      <c r="E50" s="1160" t="s">
        <v>15</v>
      </c>
      <c r="F50" s="1160"/>
      <c r="G50" s="1160"/>
      <c r="H50" s="1160"/>
      <c r="I50" s="1160"/>
      <c r="J50" s="1161"/>
      <c r="K50" s="63">
        <v>83</v>
      </c>
      <c r="L50" s="64">
        <v>60</v>
      </c>
      <c r="M50" s="64">
        <v>77</v>
      </c>
      <c r="N50" s="64">
        <v>76</v>
      </c>
      <c r="O50" s="65">
        <v>71</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486</v>
      </c>
      <c r="L51" s="64">
        <v>0</v>
      </c>
      <c r="M51" s="64">
        <v>0</v>
      </c>
      <c r="N51" s="64">
        <v>0</v>
      </c>
      <c r="O51" s="65">
        <v>0</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3812</v>
      </c>
      <c r="L52" s="64">
        <v>3862</v>
      </c>
      <c r="M52" s="64">
        <v>3863</v>
      </c>
      <c r="N52" s="64">
        <v>3661</v>
      </c>
      <c r="O52" s="65">
        <v>3619</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2145</v>
      </c>
      <c r="L53" s="69">
        <v>2102</v>
      </c>
      <c r="M53" s="69">
        <v>2271</v>
      </c>
      <c r="N53" s="69">
        <v>2434</v>
      </c>
      <c r="O53" s="70">
        <v>2242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8" t="s">
        <v>24</v>
      </c>
      <c r="C58" s="1169"/>
      <c r="D58" s="1174" t="s">
        <v>25</v>
      </c>
      <c r="E58" s="1175"/>
      <c r="F58" s="1175"/>
      <c r="G58" s="1175"/>
      <c r="H58" s="1175"/>
      <c r="I58" s="1175"/>
      <c r="J58" s="1176"/>
      <c r="K58" s="83"/>
      <c r="L58" s="84"/>
      <c r="M58" s="84"/>
      <c r="N58" s="84"/>
      <c r="O58" s="85"/>
    </row>
    <row r="59" spans="1:21" ht="31.5" customHeight="1" x14ac:dyDescent="0.15">
      <c r="B59" s="1170"/>
      <c r="C59" s="1171"/>
      <c r="D59" s="1177" t="s">
        <v>26</v>
      </c>
      <c r="E59" s="1178"/>
      <c r="F59" s="1178"/>
      <c r="G59" s="1178"/>
      <c r="H59" s="1178"/>
      <c r="I59" s="1178"/>
      <c r="J59" s="1179"/>
      <c r="K59" s="86"/>
      <c r="L59" s="87"/>
      <c r="M59" s="87"/>
      <c r="N59" s="87"/>
      <c r="O59" s="88"/>
    </row>
    <row r="60" spans="1:21" ht="31.5" customHeight="1" thickBot="1" x14ac:dyDescent="0.2">
      <c r="B60" s="1172"/>
      <c r="C60" s="1173"/>
      <c r="D60" s="1180" t="s">
        <v>27</v>
      </c>
      <c r="E60" s="1181"/>
      <c r="F60" s="1181"/>
      <c r="G60" s="1181"/>
      <c r="H60" s="1181"/>
      <c r="I60" s="1181"/>
      <c r="J60" s="118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fJUzfsjxroWeNELAyQqQGKMkS3/U5Apt4/W5ia5EphPE4pIASlq06lDgIEIM36TJpoVMszSKM7DWC8i49Bl+A==" saltValue="qun1dzCKjSVRhrmuBWM+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70" zoomScaleNormal="70" zoomScaleSheetLayoutView="100" workbookViewId="0">
      <selection activeCell="L50" sqref="L50:L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3" t="s">
        <v>30</v>
      </c>
      <c r="C41" s="1184"/>
      <c r="D41" s="105"/>
      <c r="E41" s="1189" t="s">
        <v>31</v>
      </c>
      <c r="F41" s="1189"/>
      <c r="G41" s="1189"/>
      <c r="H41" s="1190"/>
      <c r="I41" s="355">
        <v>48186</v>
      </c>
      <c r="J41" s="356">
        <v>46569</v>
      </c>
      <c r="K41" s="356">
        <v>44975</v>
      </c>
      <c r="L41" s="356">
        <v>43525</v>
      </c>
      <c r="M41" s="357">
        <v>41168</v>
      </c>
    </row>
    <row r="42" spans="2:13" ht="27.75" customHeight="1" x14ac:dyDescent="0.15">
      <c r="B42" s="1185"/>
      <c r="C42" s="1186"/>
      <c r="D42" s="106"/>
      <c r="E42" s="1191" t="s">
        <v>32</v>
      </c>
      <c r="F42" s="1191"/>
      <c r="G42" s="1191"/>
      <c r="H42" s="1192"/>
      <c r="I42" s="358">
        <v>663</v>
      </c>
      <c r="J42" s="359">
        <v>609</v>
      </c>
      <c r="K42" s="359">
        <v>538</v>
      </c>
      <c r="L42" s="359">
        <v>467</v>
      </c>
      <c r="M42" s="360">
        <v>397</v>
      </c>
    </row>
    <row r="43" spans="2:13" ht="27.75" customHeight="1" x14ac:dyDescent="0.15">
      <c r="B43" s="1185"/>
      <c r="C43" s="1186"/>
      <c r="D43" s="106"/>
      <c r="E43" s="1191" t="s">
        <v>33</v>
      </c>
      <c r="F43" s="1191"/>
      <c r="G43" s="1191"/>
      <c r="H43" s="1192"/>
      <c r="I43" s="358">
        <v>16525</v>
      </c>
      <c r="J43" s="359">
        <v>16133</v>
      </c>
      <c r="K43" s="359">
        <v>16060</v>
      </c>
      <c r="L43" s="359">
        <v>15870</v>
      </c>
      <c r="M43" s="360">
        <v>15035</v>
      </c>
    </row>
    <row r="44" spans="2:13" ht="27.75" customHeight="1" x14ac:dyDescent="0.15">
      <c r="B44" s="1185"/>
      <c r="C44" s="1186"/>
      <c r="D44" s="106"/>
      <c r="E44" s="1191" t="s">
        <v>34</v>
      </c>
      <c r="F44" s="1191"/>
      <c r="G44" s="1191"/>
      <c r="H44" s="1192"/>
      <c r="I44" s="358">
        <v>1103</v>
      </c>
      <c r="J44" s="359">
        <v>934</v>
      </c>
      <c r="K44" s="359">
        <v>723</v>
      </c>
      <c r="L44" s="359">
        <v>584</v>
      </c>
      <c r="M44" s="360">
        <v>914</v>
      </c>
    </row>
    <row r="45" spans="2:13" ht="27.75" customHeight="1" x14ac:dyDescent="0.15">
      <c r="B45" s="1185"/>
      <c r="C45" s="1186"/>
      <c r="D45" s="106"/>
      <c r="E45" s="1191" t="s">
        <v>35</v>
      </c>
      <c r="F45" s="1191"/>
      <c r="G45" s="1191"/>
      <c r="H45" s="1192"/>
      <c r="I45" s="358">
        <v>5167</v>
      </c>
      <c r="J45" s="359">
        <v>5016</v>
      </c>
      <c r="K45" s="359">
        <v>4966</v>
      </c>
      <c r="L45" s="359">
        <v>4762</v>
      </c>
      <c r="M45" s="360">
        <v>4461</v>
      </c>
    </row>
    <row r="46" spans="2:13" ht="27.75" customHeight="1" x14ac:dyDescent="0.15">
      <c r="B46" s="1185"/>
      <c r="C46" s="1186"/>
      <c r="D46" s="107"/>
      <c r="E46" s="1191" t="s">
        <v>36</v>
      </c>
      <c r="F46" s="1191"/>
      <c r="G46" s="1191"/>
      <c r="H46" s="1192"/>
      <c r="I46" s="358" t="s">
        <v>486</v>
      </c>
      <c r="J46" s="359" t="s">
        <v>486</v>
      </c>
      <c r="K46" s="359" t="s">
        <v>486</v>
      </c>
      <c r="L46" s="359" t="s">
        <v>486</v>
      </c>
      <c r="M46" s="360" t="s">
        <v>486</v>
      </c>
    </row>
    <row r="47" spans="2:13" ht="27.75" customHeight="1" x14ac:dyDescent="0.15">
      <c r="B47" s="1185"/>
      <c r="C47" s="1186"/>
      <c r="D47" s="108"/>
      <c r="E47" s="1193" t="s">
        <v>37</v>
      </c>
      <c r="F47" s="1194"/>
      <c r="G47" s="1194"/>
      <c r="H47" s="1195"/>
      <c r="I47" s="358" t="s">
        <v>486</v>
      </c>
      <c r="J47" s="359" t="s">
        <v>486</v>
      </c>
      <c r="K47" s="359" t="s">
        <v>486</v>
      </c>
      <c r="L47" s="359" t="s">
        <v>486</v>
      </c>
      <c r="M47" s="360" t="s">
        <v>486</v>
      </c>
    </row>
    <row r="48" spans="2:13" ht="27.75" customHeight="1" x14ac:dyDescent="0.15">
      <c r="B48" s="1185"/>
      <c r="C48" s="1186"/>
      <c r="D48" s="106"/>
      <c r="E48" s="1191" t="s">
        <v>38</v>
      </c>
      <c r="F48" s="1191"/>
      <c r="G48" s="1191"/>
      <c r="H48" s="1192"/>
      <c r="I48" s="358" t="s">
        <v>486</v>
      </c>
      <c r="J48" s="359" t="s">
        <v>486</v>
      </c>
      <c r="K48" s="359" t="s">
        <v>486</v>
      </c>
      <c r="L48" s="359" t="s">
        <v>486</v>
      </c>
      <c r="M48" s="360" t="s">
        <v>486</v>
      </c>
    </row>
    <row r="49" spans="2:13" ht="27.75" customHeight="1" x14ac:dyDescent="0.15">
      <c r="B49" s="1187"/>
      <c r="C49" s="1188"/>
      <c r="D49" s="106"/>
      <c r="E49" s="1191" t="s">
        <v>39</v>
      </c>
      <c r="F49" s="1191"/>
      <c r="G49" s="1191"/>
      <c r="H49" s="1192"/>
      <c r="I49" s="358" t="s">
        <v>486</v>
      </c>
      <c r="J49" s="359" t="s">
        <v>486</v>
      </c>
      <c r="K49" s="359" t="s">
        <v>486</v>
      </c>
      <c r="L49" s="359" t="s">
        <v>486</v>
      </c>
      <c r="M49" s="360" t="s">
        <v>486</v>
      </c>
    </row>
    <row r="50" spans="2:13" ht="27.75" customHeight="1" x14ac:dyDescent="0.15">
      <c r="B50" s="1196" t="s">
        <v>40</v>
      </c>
      <c r="C50" s="1197"/>
      <c r="D50" s="109"/>
      <c r="E50" s="1191" t="s">
        <v>41</v>
      </c>
      <c r="F50" s="1191"/>
      <c r="G50" s="1191"/>
      <c r="H50" s="1192"/>
      <c r="I50" s="358">
        <v>7216</v>
      </c>
      <c r="J50" s="359">
        <v>8681</v>
      </c>
      <c r="K50" s="359">
        <v>9827</v>
      </c>
      <c r="L50" s="359">
        <v>10588</v>
      </c>
      <c r="M50" s="360">
        <v>10613</v>
      </c>
    </row>
    <row r="51" spans="2:13" ht="27.75" customHeight="1" x14ac:dyDescent="0.15">
      <c r="B51" s="1185"/>
      <c r="C51" s="1186"/>
      <c r="D51" s="106"/>
      <c r="E51" s="1191" t="s">
        <v>42</v>
      </c>
      <c r="F51" s="1191"/>
      <c r="G51" s="1191"/>
      <c r="H51" s="1192"/>
      <c r="I51" s="358">
        <v>91</v>
      </c>
      <c r="J51" s="359">
        <v>49</v>
      </c>
      <c r="K51" s="359">
        <v>41</v>
      </c>
      <c r="L51" s="359">
        <v>18</v>
      </c>
      <c r="M51" s="360">
        <v>12</v>
      </c>
    </row>
    <row r="52" spans="2:13" ht="27.75" customHeight="1" x14ac:dyDescent="0.15">
      <c r="B52" s="1187"/>
      <c r="C52" s="1188"/>
      <c r="D52" s="106"/>
      <c r="E52" s="1191" t="s">
        <v>43</v>
      </c>
      <c r="F52" s="1191"/>
      <c r="G52" s="1191"/>
      <c r="H52" s="1192"/>
      <c r="I52" s="358">
        <v>44110</v>
      </c>
      <c r="J52" s="359">
        <v>42155</v>
      </c>
      <c r="K52" s="359">
        <v>40999</v>
      </c>
      <c r="L52" s="359">
        <v>39376</v>
      </c>
      <c r="M52" s="360">
        <v>36143</v>
      </c>
    </row>
    <row r="53" spans="2:13" ht="27.75" customHeight="1" thickBot="1" x14ac:dyDescent="0.2">
      <c r="B53" s="1198" t="s">
        <v>19</v>
      </c>
      <c r="C53" s="1199"/>
      <c r="D53" s="110"/>
      <c r="E53" s="1200" t="s">
        <v>44</v>
      </c>
      <c r="F53" s="1200"/>
      <c r="G53" s="1200"/>
      <c r="H53" s="1201"/>
      <c r="I53" s="361">
        <v>20229</v>
      </c>
      <c r="J53" s="362">
        <v>18376</v>
      </c>
      <c r="K53" s="362">
        <v>16394</v>
      </c>
      <c r="L53" s="362">
        <v>15225</v>
      </c>
      <c r="M53" s="363">
        <v>15206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d8KQpO524YpTEwHcGWZGQcRV/Gn79SMoqeeOqZDz7/5G38klj7aluSwqytA/UogYUaF8MrKW55XiaxLVz7Hg==" saltValue="4ZBpuX+PhofHa/Vs/cVc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6" zoomScale="70" zoomScaleNormal="70" zoomScaleSheetLayoutView="100" workbookViewId="0">
      <selection activeCell="H55" sqref="H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0" t="s">
        <v>46</v>
      </c>
      <c r="D55" s="1210"/>
      <c r="E55" s="1211"/>
      <c r="F55" s="122">
        <v>3184</v>
      </c>
      <c r="G55" s="122">
        <v>3571</v>
      </c>
      <c r="H55" s="123">
        <v>3247</v>
      </c>
    </row>
    <row r="56" spans="2:8" ht="52.5" customHeight="1" x14ac:dyDescent="0.15">
      <c r="B56" s="124"/>
      <c r="C56" s="1212" t="s">
        <v>47</v>
      </c>
      <c r="D56" s="1212"/>
      <c r="E56" s="1213"/>
      <c r="F56" s="125">
        <v>815</v>
      </c>
      <c r="G56" s="125">
        <v>918</v>
      </c>
      <c r="H56" s="126">
        <v>1209</v>
      </c>
    </row>
    <row r="57" spans="2:8" ht="53.25" customHeight="1" x14ac:dyDescent="0.15">
      <c r="B57" s="124"/>
      <c r="C57" s="1214" t="s">
        <v>48</v>
      </c>
      <c r="D57" s="1214"/>
      <c r="E57" s="1215"/>
      <c r="F57" s="127">
        <v>3935</v>
      </c>
      <c r="G57" s="127">
        <v>4201</v>
      </c>
      <c r="H57" s="128">
        <v>4290</v>
      </c>
    </row>
    <row r="58" spans="2:8" ht="45.75" customHeight="1" x14ac:dyDescent="0.15">
      <c r="B58" s="129"/>
      <c r="C58" s="1202" t="s">
        <v>571</v>
      </c>
      <c r="D58" s="1203"/>
      <c r="E58" s="1204"/>
      <c r="F58" s="130">
        <v>3411</v>
      </c>
      <c r="G58" s="130">
        <v>3696</v>
      </c>
      <c r="H58" s="131">
        <v>3795</v>
      </c>
    </row>
    <row r="59" spans="2:8" ht="45.75" customHeight="1" x14ac:dyDescent="0.15">
      <c r="B59" s="129"/>
      <c r="C59" s="1202" t="s">
        <v>572</v>
      </c>
      <c r="D59" s="1203"/>
      <c r="E59" s="1204"/>
      <c r="F59" s="130">
        <v>216</v>
      </c>
      <c r="G59" s="130">
        <v>216</v>
      </c>
      <c r="H59" s="131">
        <v>216</v>
      </c>
    </row>
    <row r="60" spans="2:8" ht="45.75" customHeight="1" x14ac:dyDescent="0.15">
      <c r="B60" s="129"/>
      <c r="C60" s="1202" t="s">
        <v>573</v>
      </c>
      <c r="D60" s="1203"/>
      <c r="E60" s="1204"/>
      <c r="F60" s="130">
        <v>135</v>
      </c>
      <c r="G60" s="130">
        <v>127</v>
      </c>
      <c r="H60" s="131">
        <v>124</v>
      </c>
    </row>
    <row r="61" spans="2:8" ht="45.75" customHeight="1" x14ac:dyDescent="0.15">
      <c r="B61" s="129"/>
      <c r="C61" s="1202" t="s">
        <v>574</v>
      </c>
      <c r="D61" s="1203"/>
      <c r="E61" s="1204"/>
      <c r="F61" s="130">
        <v>117</v>
      </c>
      <c r="G61" s="130">
        <v>84</v>
      </c>
      <c r="H61" s="131">
        <v>69</v>
      </c>
    </row>
    <row r="62" spans="2:8" ht="45.75" customHeight="1" thickBot="1" x14ac:dyDescent="0.2">
      <c r="B62" s="132"/>
      <c r="C62" s="1205" t="s">
        <v>575</v>
      </c>
      <c r="D62" s="1206"/>
      <c r="E62" s="1207"/>
      <c r="F62" s="133">
        <v>18</v>
      </c>
      <c r="G62" s="133">
        <v>30</v>
      </c>
      <c r="H62" s="134">
        <v>32</v>
      </c>
    </row>
    <row r="63" spans="2:8" ht="52.5" customHeight="1" thickBot="1" x14ac:dyDescent="0.2">
      <c r="B63" s="135"/>
      <c r="C63" s="1208" t="s">
        <v>49</v>
      </c>
      <c r="D63" s="1208"/>
      <c r="E63" s="1209"/>
      <c r="F63" s="136">
        <v>7934</v>
      </c>
      <c r="G63" s="136">
        <v>8690</v>
      </c>
      <c r="H63" s="137">
        <v>8746</v>
      </c>
    </row>
    <row r="64" spans="2:8" x14ac:dyDescent="0.15"/>
  </sheetData>
  <sheetProtection algorithmName="SHA-512" hashValue="Yrg3A4MmjsdU7aKrMvXKaa/qArCcJ2uFC6/7SQxIVr9pf4Ll00K/g6YX4Z3gfzvaq1rDBXrUCNKjkjKb83WIWA==" saltValue="afRQx2hvOusPrekt6KCd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33497</v>
      </c>
      <c r="E3" s="156"/>
      <c r="F3" s="157">
        <v>62383</v>
      </c>
      <c r="G3" s="158"/>
      <c r="H3" s="159"/>
    </row>
    <row r="4" spans="1:8" x14ac:dyDescent="0.15">
      <c r="A4" s="160"/>
      <c r="B4" s="161"/>
      <c r="C4" s="162"/>
      <c r="D4" s="163">
        <v>18320</v>
      </c>
      <c r="E4" s="164"/>
      <c r="F4" s="165">
        <v>35325</v>
      </c>
      <c r="G4" s="166"/>
      <c r="H4" s="167"/>
    </row>
    <row r="5" spans="1:8" x14ac:dyDescent="0.15">
      <c r="A5" s="148" t="s">
        <v>518</v>
      </c>
      <c r="B5" s="153"/>
      <c r="C5" s="154"/>
      <c r="D5" s="155">
        <v>45217</v>
      </c>
      <c r="E5" s="156"/>
      <c r="F5" s="157">
        <v>63812</v>
      </c>
      <c r="G5" s="158"/>
      <c r="H5" s="159"/>
    </row>
    <row r="6" spans="1:8" x14ac:dyDescent="0.15">
      <c r="A6" s="160"/>
      <c r="B6" s="161"/>
      <c r="C6" s="162"/>
      <c r="D6" s="163">
        <v>31988</v>
      </c>
      <c r="E6" s="164"/>
      <c r="F6" s="165">
        <v>33848</v>
      </c>
      <c r="G6" s="166"/>
      <c r="H6" s="167"/>
    </row>
    <row r="7" spans="1:8" x14ac:dyDescent="0.15">
      <c r="A7" s="148" t="s">
        <v>519</v>
      </c>
      <c r="B7" s="153"/>
      <c r="C7" s="154"/>
      <c r="D7" s="155">
        <v>49236</v>
      </c>
      <c r="E7" s="156"/>
      <c r="F7" s="157">
        <v>54225</v>
      </c>
      <c r="G7" s="158"/>
      <c r="H7" s="159"/>
    </row>
    <row r="8" spans="1:8" x14ac:dyDescent="0.15">
      <c r="A8" s="160"/>
      <c r="B8" s="161"/>
      <c r="C8" s="162"/>
      <c r="D8" s="163">
        <v>24153</v>
      </c>
      <c r="E8" s="164"/>
      <c r="F8" s="165">
        <v>27337</v>
      </c>
      <c r="G8" s="166"/>
      <c r="H8" s="167"/>
    </row>
    <row r="9" spans="1:8" x14ac:dyDescent="0.15">
      <c r="A9" s="148" t="s">
        <v>520</v>
      </c>
      <c r="B9" s="153"/>
      <c r="C9" s="154"/>
      <c r="D9" s="155">
        <v>66722</v>
      </c>
      <c r="E9" s="156"/>
      <c r="F9" s="157">
        <v>54016</v>
      </c>
      <c r="G9" s="158"/>
      <c r="H9" s="159"/>
    </row>
    <row r="10" spans="1:8" x14ac:dyDescent="0.15">
      <c r="A10" s="160"/>
      <c r="B10" s="161"/>
      <c r="C10" s="162"/>
      <c r="D10" s="163">
        <v>43544</v>
      </c>
      <c r="E10" s="164"/>
      <c r="F10" s="165">
        <v>28078</v>
      </c>
      <c r="G10" s="166"/>
      <c r="H10" s="167"/>
    </row>
    <row r="11" spans="1:8" x14ac:dyDescent="0.15">
      <c r="A11" s="148" t="s">
        <v>521</v>
      </c>
      <c r="B11" s="153"/>
      <c r="C11" s="154"/>
      <c r="D11" s="155">
        <v>52359</v>
      </c>
      <c r="E11" s="156"/>
      <c r="F11" s="157">
        <v>52786</v>
      </c>
      <c r="G11" s="158"/>
      <c r="H11" s="159"/>
    </row>
    <row r="12" spans="1:8" x14ac:dyDescent="0.15">
      <c r="A12" s="160"/>
      <c r="B12" s="161"/>
      <c r="C12" s="168"/>
      <c r="D12" s="163">
        <v>25377</v>
      </c>
      <c r="E12" s="164"/>
      <c r="F12" s="165">
        <v>28742</v>
      </c>
      <c r="G12" s="166"/>
      <c r="H12" s="167"/>
    </row>
    <row r="13" spans="1:8" x14ac:dyDescent="0.15">
      <c r="A13" s="148"/>
      <c r="B13" s="153"/>
      <c r="C13" s="169"/>
      <c r="D13" s="170">
        <v>49406</v>
      </c>
      <c r="E13" s="171"/>
      <c r="F13" s="172">
        <v>57444</v>
      </c>
      <c r="G13" s="173"/>
      <c r="H13" s="159"/>
    </row>
    <row r="14" spans="1:8" x14ac:dyDescent="0.15">
      <c r="A14" s="160"/>
      <c r="B14" s="161"/>
      <c r="C14" s="162"/>
      <c r="D14" s="163">
        <v>28676</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v>
      </c>
      <c r="C19" s="174">
        <f>ROUND(VALUE(SUBSTITUTE(実質収支比率等に係る経年分析!G$48,"▲","-")),2)</f>
        <v>6.64</v>
      </c>
      <c r="D19" s="174">
        <f>ROUND(VALUE(SUBSTITUTE(実質収支比率等に係る経年分析!H$48,"▲","-")),2)</f>
        <v>9.34</v>
      </c>
      <c r="E19" s="174">
        <f>ROUND(VALUE(SUBSTITUTE(実質収支比率等に係る経年分析!I$48,"▲","-")),2)</f>
        <v>11.18</v>
      </c>
      <c r="F19" s="174">
        <f>ROUND(VALUE(SUBSTITUTE(実質収支比率等に係る経年分析!J$48,"▲","-")),2)</f>
        <v>11.67</v>
      </c>
    </row>
    <row r="20" spans="1:11" x14ac:dyDescent="0.15">
      <c r="A20" s="174" t="s">
        <v>53</v>
      </c>
      <c r="B20" s="174">
        <f>ROUND(VALUE(SUBSTITUTE(実質収支比率等に係る経年分析!F$47,"▲","-")),2)</f>
        <v>12.34</v>
      </c>
      <c r="C20" s="174">
        <f>ROUND(VALUE(SUBSTITUTE(実質収支比率等に係る経年分析!G$47,"▲","-")),2)</f>
        <v>12.37</v>
      </c>
      <c r="D20" s="174">
        <f>ROUND(VALUE(SUBSTITUTE(実質収支比率等に係る経年分析!H$47,"▲","-")),2)</f>
        <v>15.03</v>
      </c>
      <c r="E20" s="174">
        <f>ROUND(VALUE(SUBSTITUTE(実質収支比率等に係る経年分析!I$47,"▲","-")),2)</f>
        <v>17.23</v>
      </c>
      <c r="F20" s="174">
        <f>ROUND(VALUE(SUBSTITUTE(実質収支比率等に係る経年分析!J$47,"▲","-")),2)</f>
        <v>15.36</v>
      </c>
    </row>
    <row r="21" spans="1:11" x14ac:dyDescent="0.15">
      <c r="A21" s="174" t="s">
        <v>54</v>
      </c>
      <c r="B21" s="174">
        <f>IF(ISNUMBER(VALUE(SUBSTITUTE(実質収支比率等に係る経年分析!F$49,"▲","-"))),ROUND(VALUE(SUBSTITUTE(実質収支比率等に係る経年分析!F$49,"▲","-")),2),NA())</f>
        <v>0.89</v>
      </c>
      <c r="C21" s="174">
        <f>IF(ISNUMBER(VALUE(SUBSTITUTE(実質収支比率等に係る経年分析!G$49,"▲","-"))),ROUND(VALUE(SUBSTITUTE(実質収支比率等に係る経年分析!G$49,"▲","-")),2),NA())</f>
        <v>2.2200000000000002</v>
      </c>
      <c r="D21" s="174">
        <f>IF(ISNUMBER(VALUE(SUBSTITUTE(実質収支比率等に係る経年分析!H$49,"▲","-"))),ROUND(VALUE(SUBSTITUTE(実質収支比率等に係る経年分析!H$49,"▲","-")),2),NA())</f>
        <v>5.86</v>
      </c>
      <c r="E21" s="174">
        <f>IF(ISNUMBER(VALUE(SUBSTITUTE(実質収支比率等に係る経年分析!I$49,"▲","-"))),ROUND(VALUE(SUBSTITUTE(実質収支比率等に係る経年分析!I$49,"▲","-")),2),NA())</f>
        <v>3.5</v>
      </c>
      <c r="F21" s="174">
        <f>IF(ISNUMBER(VALUE(SUBSTITUTE(実質収支比率等に係る経年分析!J$49,"▲","-"))),ROUND(VALUE(SUBSTITUTE(実質収支比率等に係る経年分析!J$49,"▲","-")),2),NA())</f>
        <v>-0.82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0.87</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3812</v>
      </c>
      <c r="E42" s="176"/>
      <c r="F42" s="176"/>
      <c r="G42" s="176">
        <f>'実質公債費比率（分子）の構造'!L$52</f>
        <v>3862</v>
      </c>
      <c r="H42" s="176"/>
      <c r="I42" s="176"/>
      <c r="J42" s="176">
        <f>'実質公債費比率（分子）の構造'!M$52</f>
        <v>3863</v>
      </c>
      <c r="K42" s="176"/>
      <c r="L42" s="176"/>
      <c r="M42" s="176">
        <f>'実質公債費比率（分子）の構造'!N$52</f>
        <v>3661</v>
      </c>
      <c r="N42" s="176"/>
      <c r="O42" s="176"/>
      <c r="P42" s="176">
        <f>'実質公債費比率（分子）の構造'!O$52</f>
        <v>3619</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83</v>
      </c>
      <c r="C44" s="176"/>
      <c r="D44" s="176"/>
      <c r="E44" s="176">
        <f>'実質公債費比率（分子）の構造'!L$50</f>
        <v>60</v>
      </c>
      <c r="F44" s="176"/>
      <c r="G44" s="176"/>
      <c r="H44" s="176">
        <f>'実質公債費比率（分子）の構造'!M$50</f>
        <v>77</v>
      </c>
      <c r="I44" s="176"/>
      <c r="J44" s="176"/>
      <c r="K44" s="176">
        <f>'実質公債費比率（分子）の構造'!N$50</f>
        <v>76</v>
      </c>
      <c r="L44" s="176"/>
      <c r="M44" s="176"/>
      <c r="N44" s="176">
        <f>'実質公債費比率（分子）の構造'!O$50</f>
        <v>71</v>
      </c>
      <c r="O44" s="176"/>
      <c r="P44" s="176"/>
    </row>
    <row r="45" spans="1:16" x14ac:dyDescent="0.15">
      <c r="A45" s="176" t="s">
        <v>63</v>
      </c>
      <c r="B45" s="176">
        <f>'実質公債費比率（分子）の構造'!K$49</f>
        <v>266</v>
      </c>
      <c r="C45" s="176"/>
      <c r="D45" s="176"/>
      <c r="E45" s="176">
        <f>'実質公債費比率（分子）の構造'!L$49</f>
        <v>284</v>
      </c>
      <c r="F45" s="176"/>
      <c r="G45" s="176"/>
      <c r="H45" s="176">
        <f>'実質公債費比率（分子）の構造'!M$49</f>
        <v>299</v>
      </c>
      <c r="I45" s="176"/>
      <c r="J45" s="176"/>
      <c r="K45" s="176">
        <f>'実質公債費比率（分子）の構造'!N$49</f>
        <v>196</v>
      </c>
      <c r="L45" s="176"/>
      <c r="M45" s="176"/>
      <c r="N45" s="176">
        <f>'実質公債費比率（分子）の構造'!O$49</f>
        <v>196</v>
      </c>
      <c r="O45" s="176"/>
      <c r="P45" s="176"/>
    </row>
    <row r="46" spans="1:16" x14ac:dyDescent="0.15">
      <c r="A46" s="176" t="s">
        <v>64</v>
      </c>
      <c r="B46" s="176">
        <f>'実質公債費比率（分子）の構造'!K$48</f>
        <v>1256</v>
      </c>
      <c r="C46" s="176"/>
      <c r="D46" s="176"/>
      <c r="E46" s="176">
        <f>'実質公債費比率（分子）の構造'!L$48</f>
        <v>1210</v>
      </c>
      <c r="F46" s="176"/>
      <c r="G46" s="176"/>
      <c r="H46" s="176">
        <f>'実質公債費比率（分子）の構造'!M$48</f>
        <v>1220</v>
      </c>
      <c r="I46" s="176"/>
      <c r="J46" s="176"/>
      <c r="K46" s="176">
        <f>'実質公債費比率（分子）の構造'!N$48</f>
        <v>1193</v>
      </c>
      <c r="L46" s="176"/>
      <c r="M46" s="176"/>
      <c r="N46" s="176">
        <f>'実質公債費比率（分子）の構造'!O$48</f>
        <v>1109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4352</v>
      </c>
      <c r="C49" s="176"/>
      <c r="D49" s="176"/>
      <c r="E49" s="176">
        <f>'実質公債費比率（分子）の構造'!L$45</f>
        <v>4410</v>
      </c>
      <c r="F49" s="176"/>
      <c r="G49" s="176"/>
      <c r="H49" s="176">
        <f>'実質公債費比率（分子）の構造'!M$45</f>
        <v>4538</v>
      </c>
      <c r="I49" s="176"/>
      <c r="J49" s="176"/>
      <c r="K49" s="176">
        <f>'実質公債費比率（分子）の構造'!N$45</f>
        <v>4630</v>
      </c>
      <c r="L49" s="176"/>
      <c r="M49" s="176"/>
      <c r="N49" s="176">
        <f>'実質公債費比率（分子）の構造'!O$45</f>
        <v>4485</v>
      </c>
      <c r="O49" s="176"/>
      <c r="P49" s="176"/>
    </row>
    <row r="50" spans="1:16" x14ac:dyDescent="0.15">
      <c r="A50" s="176" t="s">
        <v>67</v>
      </c>
      <c r="B50" s="176" t="e">
        <f>NA()</f>
        <v>#N/A</v>
      </c>
      <c r="C50" s="176">
        <f>IF(ISNUMBER('実質公債費比率（分子）の構造'!K$53),'実質公債費比率（分子）の構造'!K$53,NA())</f>
        <v>2145</v>
      </c>
      <c r="D50" s="176" t="e">
        <f>NA()</f>
        <v>#N/A</v>
      </c>
      <c r="E50" s="176" t="e">
        <f>NA()</f>
        <v>#N/A</v>
      </c>
      <c r="F50" s="176">
        <f>IF(ISNUMBER('実質公債費比率（分子）の構造'!L$53),'実質公債費比率（分子）の構造'!L$53,NA())</f>
        <v>2102</v>
      </c>
      <c r="G50" s="176" t="e">
        <f>NA()</f>
        <v>#N/A</v>
      </c>
      <c r="H50" s="176" t="e">
        <f>NA()</f>
        <v>#N/A</v>
      </c>
      <c r="I50" s="176">
        <f>IF(ISNUMBER('実質公債費比率（分子）の構造'!M$53),'実質公債費比率（分子）の構造'!M$53,NA())</f>
        <v>2271</v>
      </c>
      <c r="J50" s="176" t="e">
        <f>NA()</f>
        <v>#N/A</v>
      </c>
      <c r="K50" s="176" t="e">
        <f>NA()</f>
        <v>#N/A</v>
      </c>
      <c r="L50" s="176">
        <f>IF(ISNUMBER('実質公債費比率（分子）の構造'!N$53),'実質公債費比率（分子）の構造'!N$53,NA())</f>
        <v>2434</v>
      </c>
      <c r="M50" s="176" t="e">
        <f>NA()</f>
        <v>#N/A</v>
      </c>
      <c r="N50" s="176" t="e">
        <f>NA()</f>
        <v>#N/A</v>
      </c>
      <c r="O50" s="176">
        <f>IF(ISNUMBER('実質公債費比率（分子）の構造'!O$53),'実質公債費比率（分子）の構造'!O$53,NA())</f>
        <v>2242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44110</v>
      </c>
      <c r="E56" s="175"/>
      <c r="F56" s="175"/>
      <c r="G56" s="175">
        <f>'将来負担比率（分子）の構造'!J$52</f>
        <v>42155</v>
      </c>
      <c r="H56" s="175"/>
      <c r="I56" s="175"/>
      <c r="J56" s="175">
        <f>'将来負担比率（分子）の構造'!K$52</f>
        <v>40999</v>
      </c>
      <c r="K56" s="175"/>
      <c r="L56" s="175"/>
      <c r="M56" s="175">
        <f>'将来負担比率（分子）の構造'!L$52</f>
        <v>39376</v>
      </c>
      <c r="N56" s="175"/>
      <c r="O56" s="175"/>
      <c r="P56" s="175">
        <f>'将来負担比率（分子）の構造'!M$52</f>
        <v>36143</v>
      </c>
    </row>
    <row r="57" spans="1:16" x14ac:dyDescent="0.15">
      <c r="A57" s="175" t="s">
        <v>42</v>
      </c>
      <c r="B57" s="175"/>
      <c r="C57" s="175"/>
      <c r="D57" s="175">
        <f>'将来負担比率（分子）の構造'!I$51</f>
        <v>91</v>
      </c>
      <c r="E57" s="175"/>
      <c r="F57" s="175"/>
      <c r="G57" s="175">
        <f>'将来負担比率（分子）の構造'!J$51</f>
        <v>49</v>
      </c>
      <c r="H57" s="175"/>
      <c r="I57" s="175"/>
      <c r="J57" s="175">
        <f>'将来負担比率（分子）の構造'!K$51</f>
        <v>41</v>
      </c>
      <c r="K57" s="175"/>
      <c r="L57" s="175"/>
      <c r="M57" s="175">
        <f>'将来負担比率（分子）の構造'!L$51</f>
        <v>18</v>
      </c>
      <c r="N57" s="175"/>
      <c r="O57" s="175"/>
      <c r="P57" s="175">
        <f>'将来負担比率（分子）の構造'!M$51</f>
        <v>12</v>
      </c>
    </row>
    <row r="58" spans="1:16" x14ac:dyDescent="0.15">
      <c r="A58" s="175" t="s">
        <v>41</v>
      </c>
      <c r="B58" s="175"/>
      <c r="C58" s="175"/>
      <c r="D58" s="175">
        <f>'将来負担比率（分子）の構造'!I$50</f>
        <v>7216</v>
      </c>
      <c r="E58" s="175"/>
      <c r="F58" s="175"/>
      <c r="G58" s="175">
        <f>'将来負担比率（分子）の構造'!J$50</f>
        <v>8681</v>
      </c>
      <c r="H58" s="175"/>
      <c r="I58" s="175"/>
      <c r="J58" s="175">
        <f>'将来負担比率（分子）の構造'!K$50</f>
        <v>9827</v>
      </c>
      <c r="K58" s="175"/>
      <c r="L58" s="175"/>
      <c r="M58" s="175">
        <f>'将来負担比率（分子）の構造'!L$50</f>
        <v>10588</v>
      </c>
      <c r="N58" s="175"/>
      <c r="O58" s="175"/>
      <c r="P58" s="175">
        <f>'将来負担比率（分子）の構造'!M$50</f>
        <v>10613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5167</v>
      </c>
      <c r="C62" s="175"/>
      <c r="D62" s="175"/>
      <c r="E62" s="175">
        <f>'将来負担比率（分子）の構造'!J$45</f>
        <v>5016</v>
      </c>
      <c r="F62" s="175"/>
      <c r="G62" s="175"/>
      <c r="H62" s="175">
        <f>'将来負担比率（分子）の構造'!K$45</f>
        <v>4966</v>
      </c>
      <c r="I62" s="175"/>
      <c r="J62" s="175"/>
      <c r="K62" s="175">
        <f>'将来負担比率（分子）の構造'!L$45</f>
        <v>4762</v>
      </c>
      <c r="L62" s="175"/>
      <c r="M62" s="175"/>
      <c r="N62" s="175">
        <f>'将来負担比率（分子）の構造'!M$45</f>
        <v>4461</v>
      </c>
      <c r="O62" s="175"/>
      <c r="P62" s="175"/>
    </row>
    <row r="63" spans="1:16" x14ac:dyDescent="0.15">
      <c r="A63" s="175" t="s">
        <v>34</v>
      </c>
      <c r="B63" s="175">
        <f>'将来負担比率（分子）の構造'!I$44</f>
        <v>1103</v>
      </c>
      <c r="C63" s="175"/>
      <c r="D63" s="175"/>
      <c r="E63" s="175">
        <f>'将来負担比率（分子）の構造'!J$44</f>
        <v>934</v>
      </c>
      <c r="F63" s="175"/>
      <c r="G63" s="175"/>
      <c r="H63" s="175">
        <f>'将来負担比率（分子）の構造'!K$44</f>
        <v>723</v>
      </c>
      <c r="I63" s="175"/>
      <c r="J63" s="175"/>
      <c r="K63" s="175">
        <f>'将来負担比率（分子）の構造'!L$44</f>
        <v>584</v>
      </c>
      <c r="L63" s="175"/>
      <c r="M63" s="175"/>
      <c r="N63" s="175">
        <f>'将来負担比率（分子）の構造'!M$44</f>
        <v>914</v>
      </c>
      <c r="O63" s="175"/>
      <c r="P63" s="175"/>
    </row>
    <row r="64" spans="1:16" x14ac:dyDescent="0.15">
      <c r="A64" s="175" t="s">
        <v>33</v>
      </c>
      <c r="B64" s="175">
        <f>'将来負担比率（分子）の構造'!I$43</f>
        <v>16525</v>
      </c>
      <c r="C64" s="175"/>
      <c r="D64" s="175"/>
      <c r="E64" s="175">
        <f>'将来負担比率（分子）の構造'!J$43</f>
        <v>16133</v>
      </c>
      <c r="F64" s="175"/>
      <c r="G64" s="175"/>
      <c r="H64" s="175">
        <f>'将来負担比率（分子）の構造'!K$43</f>
        <v>16060</v>
      </c>
      <c r="I64" s="175"/>
      <c r="J64" s="175"/>
      <c r="K64" s="175">
        <f>'将来負担比率（分子）の構造'!L$43</f>
        <v>15870</v>
      </c>
      <c r="L64" s="175"/>
      <c r="M64" s="175"/>
      <c r="N64" s="175">
        <f>'将来負担比率（分子）の構造'!M$43</f>
        <v>15035</v>
      </c>
      <c r="O64" s="175"/>
      <c r="P64" s="175"/>
    </row>
    <row r="65" spans="1:16" x14ac:dyDescent="0.15">
      <c r="A65" s="175" t="s">
        <v>32</v>
      </c>
      <c r="B65" s="175">
        <f>'将来負担比率（分子）の構造'!I$42</f>
        <v>663</v>
      </c>
      <c r="C65" s="175"/>
      <c r="D65" s="175"/>
      <c r="E65" s="175">
        <f>'将来負担比率（分子）の構造'!J$42</f>
        <v>609</v>
      </c>
      <c r="F65" s="175"/>
      <c r="G65" s="175"/>
      <c r="H65" s="175">
        <f>'将来負担比率（分子）の構造'!K$42</f>
        <v>538</v>
      </c>
      <c r="I65" s="175"/>
      <c r="J65" s="175"/>
      <c r="K65" s="175">
        <f>'将来負担比率（分子）の構造'!L$42</f>
        <v>467</v>
      </c>
      <c r="L65" s="175"/>
      <c r="M65" s="175"/>
      <c r="N65" s="175">
        <f>'将来負担比率（分子）の構造'!M$42</f>
        <v>397</v>
      </c>
      <c r="O65" s="175"/>
      <c r="P65" s="175"/>
    </row>
    <row r="66" spans="1:16" x14ac:dyDescent="0.15">
      <c r="A66" s="175" t="s">
        <v>31</v>
      </c>
      <c r="B66" s="175">
        <f>'将来負担比率（分子）の構造'!I$41</f>
        <v>48186</v>
      </c>
      <c r="C66" s="175"/>
      <c r="D66" s="175"/>
      <c r="E66" s="175">
        <f>'将来負担比率（分子）の構造'!J$41</f>
        <v>46569</v>
      </c>
      <c r="F66" s="175"/>
      <c r="G66" s="175"/>
      <c r="H66" s="175">
        <f>'将来負担比率（分子）の構造'!K$41</f>
        <v>44975</v>
      </c>
      <c r="I66" s="175"/>
      <c r="J66" s="175"/>
      <c r="K66" s="175">
        <f>'将来負担比率（分子）の構造'!L$41</f>
        <v>43525</v>
      </c>
      <c r="L66" s="175"/>
      <c r="M66" s="175"/>
      <c r="N66" s="175">
        <f>'将来負担比率（分子）の構造'!M$41</f>
        <v>41168</v>
      </c>
      <c r="O66" s="175"/>
      <c r="P66" s="175"/>
    </row>
    <row r="67" spans="1:16" x14ac:dyDescent="0.15">
      <c r="A67" s="175" t="s">
        <v>71</v>
      </c>
      <c r="B67" s="175" t="e">
        <f>NA()</f>
        <v>#N/A</v>
      </c>
      <c r="C67" s="175">
        <f>IF(ISNUMBER('将来負担比率（分子）の構造'!I$53), IF('将来負担比率（分子）の構造'!I$53 &lt; 0, 0, '将来負担比率（分子）の構造'!I$53), NA())</f>
        <v>20229</v>
      </c>
      <c r="D67" s="175" t="e">
        <f>NA()</f>
        <v>#N/A</v>
      </c>
      <c r="E67" s="175" t="e">
        <f>NA()</f>
        <v>#N/A</v>
      </c>
      <c r="F67" s="175">
        <f>IF(ISNUMBER('将来負担比率（分子）の構造'!J$53), IF('将来負担比率（分子）の構造'!J$53 &lt; 0, 0, '将来負担比率（分子）の構造'!J$53), NA())</f>
        <v>18376</v>
      </c>
      <c r="G67" s="175" t="e">
        <f>NA()</f>
        <v>#N/A</v>
      </c>
      <c r="H67" s="175" t="e">
        <f>NA()</f>
        <v>#N/A</v>
      </c>
      <c r="I67" s="175">
        <f>IF(ISNUMBER('将来負担比率（分子）の構造'!K$53), IF('将来負担比率（分子）の構造'!K$53 &lt; 0, 0, '将来負担比率（分子）の構造'!K$53), NA())</f>
        <v>16394</v>
      </c>
      <c r="J67" s="175" t="e">
        <f>NA()</f>
        <v>#N/A</v>
      </c>
      <c r="K67" s="175" t="e">
        <f>NA()</f>
        <v>#N/A</v>
      </c>
      <c r="L67" s="175">
        <f>IF(ISNUMBER('将来負担比率（分子）の構造'!L$53), IF('将来負担比率（分子）の構造'!L$53 &lt; 0, 0, '将来負担比率（分子）の構造'!L$53), NA())</f>
        <v>15225</v>
      </c>
      <c r="M67" s="175" t="e">
        <f>NA()</f>
        <v>#N/A</v>
      </c>
      <c r="N67" s="175" t="e">
        <f>NA()</f>
        <v>#N/A</v>
      </c>
      <c r="O67" s="175">
        <f>IF(ISNUMBER('将来負担比率（分子）の構造'!M$53), IF('将来負担比率（分子）の構造'!M$53 &lt; 0, 0, '将来負担比率（分子）の構造'!M$53), NA())</f>
        <v>15206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3184</v>
      </c>
      <c r="C72" s="179">
        <f>基金残高に係る経年分析!G55</f>
        <v>3571</v>
      </c>
      <c r="D72" s="179">
        <f>基金残高に係る経年分析!H55</f>
        <v>3247</v>
      </c>
    </row>
    <row r="73" spans="1:16" x14ac:dyDescent="0.15">
      <c r="A73" s="178" t="s">
        <v>74</v>
      </c>
      <c r="B73" s="179">
        <f>基金残高に係る経年分析!F56</f>
        <v>815</v>
      </c>
      <c r="C73" s="179">
        <f>基金残高に係る経年分析!G56</f>
        <v>918</v>
      </c>
      <c r="D73" s="179">
        <f>基金残高に係る経年分析!H56</f>
        <v>1209</v>
      </c>
    </row>
    <row r="74" spans="1:16" x14ac:dyDescent="0.15">
      <c r="A74" s="178" t="s">
        <v>75</v>
      </c>
      <c r="B74" s="179">
        <f>基金残高に係る経年分析!F57</f>
        <v>3935</v>
      </c>
      <c r="C74" s="179">
        <f>基金残高に係る経年分析!G57</f>
        <v>4201</v>
      </c>
      <c r="D74" s="179">
        <f>基金残高に係る経年分析!H57</f>
        <v>4290</v>
      </c>
    </row>
  </sheetData>
  <sheetProtection algorithmName="SHA-512" hashValue="+84h3+x68YbxB2e1HaqoUu/9KMlptJ8owq3Kv/CntP4H52M/ZADLxbyfpbauZr42J1CjiH6TFvDHwq6cFVB6xw==" saltValue="9JzoufX27iRSPMaRX5/SW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2025-03-16T23:29:53Z</cp:lastPrinted>
  <dcterms:created xsi:type="dcterms:W3CDTF">2025-02-19T02:06:22Z</dcterms:created>
  <dcterms:modified xsi:type="dcterms:W3CDTF">2025-03-16T23:29:56Z</dcterms:modified>
  <cp:category/>
</cp:coreProperties>
</file>