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２９年９月３０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<sst xmlns="http://schemas.openxmlformats.org/spreadsheetml/2006/main" count="149" uniqueCount="132">
  <si>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</si>
  <si>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平成２９年９月３０日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</si>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</sst>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游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3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4" fillId="0" borderId="0" xfId="60" applyFont="1" applyBorder="1" applyAlignment="1">
      <alignment horizontal="center" vertical="center"/>
      <protection/>
    </xf>
    <xf numFmtId="0" fontId="44" fillId="0" borderId="0" xfId="60" applyFont="1">
      <alignment vertical="center"/>
      <protection/>
    </xf>
    <xf numFmtId="0" fontId="44" fillId="0" borderId="0" xfId="60" applyFont="1" applyBorder="1">
      <alignment vertical="center"/>
      <protection/>
    </xf>
    <xf numFmtId="0" fontId="22" fillId="0" borderId="0" xfId="60" applyFont="1" applyBorder="1" applyAlignment="1">
      <alignment horizontal="right" vertical="center"/>
      <protection/>
    </xf>
    <xf numFmtId="0" fontId="45" fillId="0" borderId="0" xfId="60" applyFont="1" applyBorder="1" applyAlignment="1">
      <alignment vertical="center"/>
      <protection/>
    </xf>
    <xf numFmtId="0" fontId="44" fillId="0" borderId="10" xfId="60" applyFont="1" applyBorder="1" applyAlignment="1">
      <alignment horizontal="right" vertical="center"/>
      <protection/>
    </xf>
    <xf numFmtId="0" fontId="44" fillId="0" borderId="11" xfId="60" applyFont="1" applyBorder="1" applyAlignment="1">
      <alignment horizontal="right" vertical="center"/>
      <protection/>
    </xf>
    <xf numFmtId="0" fontId="44" fillId="0" borderId="12" xfId="60" applyFont="1" applyBorder="1" applyAlignment="1">
      <alignment horizontal="right" vertical="center"/>
      <protection/>
    </xf>
    <xf numFmtId="0" fontId="44" fillId="0" borderId="13" xfId="60" applyFont="1" applyBorder="1" applyAlignment="1">
      <alignment horizontal="right" vertical="center"/>
      <protection/>
    </xf>
    <xf numFmtId="0" fontId="44" fillId="0" borderId="14" xfId="60" applyFont="1" applyBorder="1" applyAlignment="1">
      <alignment horizontal="right" vertical="center"/>
      <protection/>
    </xf>
    <xf numFmtId="176" fontId="44" fillId="0" borderId="15" xfId="60" applyNumberFormat="1" applyFont="1" applyBorder="1">
      <alignment vertical="center"/>
      <protection/>
    </xf>
    <xf numFmtId="0" fontId="44" fillId="0" borderId="16" xfId="60" applyFont="1" applyBorder="1" applyAlignment="1">
      <alignment vertical="center"/>
      <protection/>
    </xf>
    <xf numFmtId="177" fontId="44" fillId="0" borderId="16" xfId="60" applyNumberFormat="1" applyFont="1" applyBorder="1" applyAlignment="1">
      <alignment vertical="center"/>
      <protection/>
    </xf>
    <xf numFmtId="0" fontId="44" fillId="0" borderId="17" xfId="60" applyFont="1" applyBorder="1" applyAlignment="1">
      <alignment horizontal="right" vertical="center"/>
      <protection/>
    </xf>
    <xf numFmtId="177" fontId="44" fillId="0" borderId="18" xfId="60" applyNumberFormat="1" applyFont="1" applyBorder="1" applyAlignment="1">
      <alignment vertical="center"/>
      <protection/>
    </xf>
    <xf numFmtId="0" fontId="44" fillId="0" borderId="19" xfId="60" applyFont="1" applyBorder="1" applyAlignment="1">
      <alignment vertical="center"/>
      <protection/>
    </xf>
    <xf numFmtId="177" fontId="44" fillId="0" borderId="19" xfId="60" applyNumberFormat="1" applyFont="1" applyBorder="1" applyAlignment="1">
      <alignment vertical="center"/>
      <protection/>
    </xf>
    <xf numFmtId="177" fontId="44" fillId="0" borderId="20" xfId="60" applyNumberFormat="1" applyFont="1" applyBorder="1" applyAlignment="1">
      <alignment vertical="center"/>
      <protection/>
    </xf>
    <xf numFmtId="176" fontId="44" fillId="0" borderId="21" xfId="60" applyNumberFormat="1" applyFont="1" applyBorder="1" applyAlignment="1">
      <alignment horizontal="right" vertical="center"/>
      <protection/>
    </xf>
    <xf numFmtId="177" fontId="46" fillId="0" borderId="22" xfId="60" applyNumberFormat="1" applyFont="1" applyBorder="1" applyAlignment="1">
      <alignment vertical="center"/>
      <protection/>
    </xf>
    <xf numFmtId="0" fontId="44" fillId="0" borderId="23" xfId="60" applyFont="1" applyBorder="1" applyAlignment="1">
      <alignment horizontal="right" vertical="center"/>
      <protection/>
    </xf>
    <xf numFmtId="177" fontId="46" fillId="0" borderId="24" xfId="60" applyNumberFormat="1" applyFont="1" applyBorder="1" applyAlignment="1">
      <alignment vertical="center"/>
      <protection/>
    </xf>
    <xf numFmtId="0" fontId="44" fillId="0" borderId="25" xfId="60" applyFont="1" applyBorder="1" applyAlignment="1">
      <alignment horizontal="right" vertical="center"/>
      <protection/>
    </xf>
    <xf numFmtId="178" fontId="46" fillId="0" borderId="22" xfId="60" applyNumberFormat="1" applyFont="1" applyBorder="1" applyAlignment="1">
      <alignment vertical="center"/>
      <protection/>
    </xf>
    <xf numFmtId="178" fontId="46" fillId="0" borderId="24" xfId="60" applyNumberFormat="1" applyFont="1" applyBorder="1" applyAlignment="1">
      <alignment vertical="center"/>
      <protection/>
    </xf>
    <xf numFmtId="0" fontId="44" fillId="0" borderId="17" xfId="60" applyFont="1" applyFill="1" applyBorder="1" applyAlignment="1">
      <alignment horizontal="right" vertical="center"/>
      <protection/>
    </xf>
    <xf numFmtId="0" fontId="44" fillId="0" borderId="23" xfId="60" applyFont="1" applyFill="1" applyBorder="1" applyAlignment="1">
      <alignment horizontal="right" vertical="center"/>
      <protection/>
    </xf>
    <xf numFmtId="0" fontId="44" fillId="0" borderId="21" xfId="60" applyFont="1" applyBorder="1" applyAlignment="1">
      <alignment horizontal="right" vertical="center"/>
      <protection/>
    </xf>
    <xf numFmtId="0" fontId="44" fillId="0" borderId="15" xfId="60" applyFont="1" applyBorder="1" applyAlignment="1">
      <alignment horizontal="right" vertical="center"/>
      <protection/>
    </xf>
    <xf numFmtId="177" fontId="44" fillId="0" borderId="26" xfId="60" applyNumberFormat="1" applyFont="1" applyBorder="1" applyAlignment="1">
      <alignment vertical="center"/>
      <protection/>
    </xf>
    <xf numFmtId="0" fontId="44" fillId="0" borderId="27" xfId="60" applyFont="1" applyFill="1" applyBorder="1" applyAlignment="1">
      <alignment horizontal="right" vertical="center"/>
      <protection/>
    </xf>
    <xf numFmtId="177" fontId="46" fillId="0" borderId="28" xfId="60" applyNumberFormat="1" applyFont="1" applyBorder="1" applyAlignment="1">
      <alignment vertical="center"/>
      <protection/>
    </xf>
    <xf numFmtId="177" fontId="46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4" fillId="0" borderId="0" xfId="60" applyFont="1" applyAlignment="1">
      <alignment horizontal="center" vertical="center"/>
      <protection/>
    </xf>
    <xf numFmtId="179" fontId="46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4" fillId="0" borderId="30" xfId="60" applyFont="1" applyBorder="1" applyAlignment="1">
      <alignment horizontal="right" vertical="center"/>
      <protection/>
    </xf>
    <xf numFmtId="0" fontId="44" fillId="0" borderId="27" xfId="60" applyFont="1" applyBorder="1" applyAlignment="1">
      <alignment horizontal="right" vertical="center"/>
      <protection/>
    </xf>
    <xf numFmtId="177" fontId="46" fillId="0" borderId="28" xfId="60" applyNumberFormat="1" applyFont="1" applyBorder="1">
      <alignment vertical="center"/>
      <protection/>
    </xf>
    <xf numFmtId="0" fontId="44" fillId="0" borderId="0" xfId="60" applyFont="1" applyBorder="1" applyAlignment="1">
      <alignment horizontal="right" vertical="center"/>
      <protection/>
    </xf>
    <xf numFmtId="177" fontId="44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6" fillId="0" borderId="31" xfId="60" applyFont="1" applyBorder="1" applyAlignment="1">
      <alignment horizontal="center" vertical="center"/>
      <protection/>
    </xf>
    <xf numFmtId="0" fontId="46" fillId="0" borderId="32" xfId="60" applyFont="1" applyBorder="1" applyAlignment="1">
      <alignment horizontal="center" vertical="center"/>
      <protection/>
    </xf>
    <xf numFmtId="179" fontId="46" fillId="0" borderId="12" xfId="60" applyNumberFormat="1" applyFont="1" applyBorder="1" applyAlignment="1">
      <alignment horizontal="right" vertical="center"/>
      <protection/>
    </xf>
    <xf numFmtId="0" fontId="44" fillId="0" borderId="14" xfId="60" applyFont="1" applyBorder="1">
      <alignment vertical="center"/>
      <protection/>
    </xf>
    <xf numFmtId="0" fontId="44" fillId="0" borderId="33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4" fillId="0" borderId="14" xfId="60" applyFont="1" applyBorder="1" applyAlignment="1">
      <alignment horizontal="center" vertical="center"/>
      <protection/>
    </xf>
    <xf numFmtId="0" fontId="46" fillId="0" borderId="34" xfId="60" applyFont="1" applyBorder="1" applyAlignment="1">
      <alignment horizontal="center" vertical="center"/>
      <protection/>
    </xf>
    <xf numFmtId="0" fontId="46" fillId="0" borderId="35" xfId="60" applyFont="1" applyBorder="1" applyAlignment="1">
      <alignment horizontal="center" vertical="center"/>
      <protection/>
    </xf>
    <xf numFmtId="179" fontId="46" fillId="0" borderId="36" xfId="60" applyNumberFormat="1" applyFont="1" applyBorder="1" applyAlignment="1">
      <alignment horizontal="right" vertical="center"/>
      <protection/>
    </xf>
    <xf numFmtId="0" fontId="44" fillId="0" borderId="37" xfId="60" applyFont="1" applyBorder="1">
      <alignment vertical="center"/>
      <protection/>
    </xf>
    <xf numFmtId="0" fontId="47" fillId="0" borderId="38" xfId="60" applyFont="1" applyBorder="1" applyAlignment="1">
      <alignment horizontal="right" vertical="center"/>
      <protection/>
    </xf>
    <xf numFmtId="177" fontId="48" fillId="0" borderId="39" xfId="60" applyNumberFormat="1" applyFont="1" applyBorder="1">
      <alignment vertical="center"/>
      <protection/>
    </xf>
    <xf numFmtId="177" fontId="48" fillId="0" borderId="40" xfId="60" applyNumberFormat="1" applyFont="1" applyBorder="1">
      <alignment vertical="center"/>
      <protection/>
    </xf>
    <xf numFmtId="0" fontId="44" fillId="0" borderId="41" xfId="60" applyFont="1" applyBorder="1" applyAlignment="1">
      <alignment horizontal="center" vertical="center"/>
      <protection/>
    </xf>
    <xf numFmtId="0" fontId="46" fillId="0" borderId="42" xfId="60" applyFont="1" applyBorder="1" applyAlignment="1">
      <alignment horizontal="center" vertical="center"/>
      <protection/>
    </xf>
    <xf numFmtId="179" fontId="46" fillId="0" borderId="43" xfId="60" applyNumberFormat="1" applyFont="1" applyBorder="1" applyAlignment="1">
      <alignment horizontal="right" vertical="center"/>
      <protection/>
    </xf>
    <xf numFmtId="0" fontId="44" fillId="0" borderId="44" xfId="60" applyFont="1" applyBorder="1">
      <alignment vertical="center"/>
      <protection/>
    </xf>
    <xf numFmtId="0" fontId="47" fillId="0" borderId="45" xfId="60" applyFont="1" applyBorder="1" applyAlignment="1">
      <alignment horizontal="right" vertical="center"/>
      <protection/>
    </xf>
    <xf numFmtId="177" fontId="48" fillId="0" borderId="16" xfId="60" applyNumberFormat="1" applyFont="1" applyBorder="1">
      <alignment vertical="center"/>
      <protection/>
    </xf>
    <xf numFmtId="177" fontId="48" fillId="0" borderId="18" xfId="60" applyNumberFormat="1" applyFont="1" applyBorder="1">
      <alignment vertical="center"/>
      <protection/>
    </xf>
    <xf numFmtId="0" fontId="47" fillId="0" borderId="46" xfId="60" applyFont="1" applyBorder="1" applyAlignment="1">
      <alignment horizontal="right" vertical="center"/>
      <protection/>
    </xf>
    <xf numFmtId="177" fontId="48" fillId="0" borderId="47" xfId="60" applyNumberFormat="1" applyFont="1" applyBorder="1">
      <alignment vertical="center"/>
      <protection/>
    </xf>
    <xf numFmtId="177" fontId="48" fillId="0" borderId="48" xfId="60" applyNumberFormat="1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0" zoomScaleNormal="110" zoomScalePageLayoutView="0" workbookViewId="0" topLeftCell="A1">
      <selection activeCell="F22" sqref="F22"/>
    </sheetView>
  </sheetViews>
  <sheetFormatPr defaultColWidth="9.140625" defaultRowHeight="15"/>
  <cols>
    <col min="1" max="1" width="10.57421875" style="2" customWidth="1"/>
    <col min="2" max="3" width="9.140625" style="2" customWidth="1"/>
    <col min="4" max="4" width="9.7109375" style="2" customWidth="1"/>
    <col min="5" max="5" width="9.421875" style="2" customWidth="1"/>
    <col min="6" max="7" width="9.00390625" style="2" customWidth="1"/>
    <col min="8" max="8" width="9.7109375" style="2" customWidth="1"/>
    <col min="9" max="9" width="9.421875" style="2" customWidth="1"/>
    <col min="10" max="11" width="9.00390625" style="2" customWidth="1"/>
    <col min="12" max="12" width="9.7109375" style="2" customWidth="1"/>
    <col min="13" max="13" width="11.57421875" style="2" customWidth="1"/>
    <col min="14" max="15" width="9.140625" style="2" customWidth="1"/>
    <col min="16" max="16" width="9.7109375" style="2" customWidth="1"/>
    <col min="17" max="244" width="9.00390625" style="2" customWidth="1"/>
    <col min="245" max="245" width="10.57421875" style="2" customWidth="1"/>
    <col min="246" max="246" width="6.57421875" style="2" customWidth="1"/>
    <col min="247" max="247" width="9.00390625" style="2" customWidth="1"/>
    <col min="248" max="248" width="6.57421875" style="2" customWidth="1"/>
    <col min="249" max="249" width="9.00390625" style="2" customWidth="1"/>
    <col min="250" max="250" width="7.7109375" style="2" customWidth="1"/>
    <col min="251" max="251" width="10.140625" style="2" customWidth="1"/>
    <col min="252" max="252" width="9.421875" style="2" customWidth="1"/>
    <col min="253" max="253" width="6.28125" style="2" customWidth="1"/>
    <col min="254" max="254" width="9.00390625" style="2" customWidth="1"/>
    <col min="255" max="255" width="6.57421875" style="2" customWidth="1"/>
    <col min="256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299</v>
      </c>
      <c r="C4" s="14">
        <v>233</v>
      </c>
      <c r="D4" s="15">
        <f>SUM(B4,C4)</f>
        <v>532</v>
      </c>
      <c r="E4" s="16" t="s">
        <v>6</v>
      </c>
      <c r="F4" s="14">
        <v>391</v>
      </c>
      <c r="G4" s="14">
        <v>398</v>
      </c>
      <c r="H4" s="15">
        <f>SUM(F4,G4)</f>
        <v>789</v>
      </c>
      <c r="I4" s="16" t="s">
        <v>7</v>
      </c>
      <c r="J4" s="14">
        <v>510</v>
      </c>
      <c r="K4" s="14">
        <v>502</v>
      </c>
      <c r="L4" s="15">
        <f>SUM(J4,K4)</f>
        <v>1012</v>
      </c>
      <c r="M4" s="16" t="s">
        <v>8</v>
      </c>
      <c r="N4" s="14">
        <v>112</v>
      </c>
      <c r="O4" s="14">
        <v>233</v>
      </c>
      <c r="P4" s="17">
        <f>SUM(N4,O4)</f>
        <v>345</v>
      </c>
    </row>
    <row r="5" spans="1:16" ht="18.75" customHeight="1">
      <c r="A5" s="13">
        <v>1</v>
      </c>
      <c r="B5" s="18">
        <v>323</v>
      </c>
      <c r="C5" s="18">
        <v>256</v>
      </c>
      <c r="D5" s="19">
        <f>SUM(B5,C5)</f>
        <v>579</v>
      </c>
      <c r="E5" s="16" t="s">
        <v>9</v>
      </c>
      <c r="F5" s="18">
        <v>462</v>
      </c>
      <c r="G5" s="18">
        <v>370</v>
      </c>
      <c r="H5" s="19">
        <f>SUM(F5,G5)</f>
        <v>832</v>
      </c>
      <c r="I5" s="16" t="s">
        <v>10</v>
      </c>
      <c r="J5" s="18">
        <v>530</v>
      </c>
      <c r="K5" s="18">
        <v>504</v>
      </c>
      <c r="L5" s="19">
        <f>SUM(J5,K5)</f>
        <v>1034</v>
      </c>
      <c r="M5" s="16" t="s">
        <v>11</v>
      </c>
      <c r="N5" s="18">
        <v>70</v>
      </c>
      <c r="O5" s="18">
        <v>203</v>
      </c>
      <c r="P5" s="20">
        <f>SUM(N5,O5)</f>
        <v>273</v>
      </c>
    </row>
    <row r="6" spans="1:16" ht="18.75" customHeight="1">
      <c r="A6" s="13">
        <v>2</v>
      </c>
      <c r="B6" s="18">
        <v>290</v>
      </c>
      <c r="C6" s="18">
        <v>283</v>
      </c>
      <c r="D6" s="19">
        <f>SUM(B6,C6)</f>
        <v>573</v>
      </c>
      <c r="E6" s="16" t="s">
        <v>12</v>
      </c>
      <c r="F6" s="18">
        <v>436</v>
      </c>
      <c r="G6" s="18">
        <v>423</v>
      </c>
      <c r="H6" s="19">
        <f>SUM(F6,G6)</f>
        <v>859</v>
      </c>
      <c r="I6" s="16" t="s">
        <v>13</v>
      </c>
      <c r="J6" s="18">
        <v>574</v>
      </c>
      <c r="K6" s="18">
        <v>519</v>
      </c>
      <c r="L6" s="19">
        <f>SUM(J6,K6)</f>
        <v>1093</v>
      </c>
      <c r="M6" s="16" t="s">
        <v>14</v>
      </c>
      <c r="N6" s="18">
        <v>61</v>
      </c>
      <c r="O6" s="18">
        <v>177</v>
      </c>
      <c r="P6" s="20">
        <f>SUM(N6,O6)</f>
        <v>238</v>
      </c>
    </row>
    <row r="7" spans="1:16" ht="18.75" customHeight="1">
      <c r="A7" s="13">
        <v>3</v>
      </c>
      <c r="B7" s="18">
        <v>304</v>
      </c>
      <c r="C7" s="18">
        <v>297</v>
      </c>
      <c r="D7" s="19">
        <f>SUM(B7,C7)</f>
        <v>601</v>
      </c>
      <c r="E7" s="16" t="s">
        <v>15</v>
      </c>
      <c r="F7" s="18">
        <v>476</v>
      </c>
      <c r="G7" s="18">
        <v>440</v>
      </c>
      <c r="H7" s="19">
        <f>SUM(F7,G7)</f>
        <v>916</v>
      </c>
      <c r="I7" s="16" t="s">
        <v>16</v>
      </c>
      <c r="J7" s="18">
        <v>566</v>
      </c>
      <c r="K7" s="18">
        <v>553</v>
      </c>
      <c r="L7" s="19">
        <f>SUM(J7,K7)</f>
        <v>1119</v>
      </c>
      <c r="M7" s="16" t="s">
        <v>17</v>
      </c>
      <c r="N7" s="18">
        <v>29</v>
      </c>
      <c r="O7" s="18">
        <v>137</v>
      </c>
      <c r="P7" s="20">
        <f>SUM(N7,O7)</f>
        <v>166</v>
      </c>
    </row>
    <row r="8" spans="1:16" ht="18.75" customHeight="1">
      <c r="A8" s="13">
        <v>4</v>
      </c>
      <c r="B8" s="18">
        <v>295</v>
      </c>
      <c r="C8" s="18">
        <v>299</v>
      </c>
      <c r="D8" s="19">
        <f>SUM(B8,C8)</f>
        <v>594</v>
      </c>
      <c r="E8" s="16" t="s">
        <v>18</v>
      </c>
      <c r="F8" s="18">
        <v>433</v>
      </c>
      <c r="G8" s="18">
        <v>486</v>
      </c>
      <c r="H8" s="19">
        <f>SUM(F8,G8)</f>
        <v>919</v>
      </c>
      <c r="I8" s="16" t="s">
        <v>19</v>
      </c>
      <c r="J8" s="18">
        <v>569</v>
      </c>
      <c r="K8" s="18">
        <v>564</v>
      </c>
      <c r="L8" s="19">
        <f>SUM(J8,K8)</f>
        <v>1133</v>
      </c>
      <c r="M8" s="16" t="s">
        <v>20</v>
      </c>
      <c r="N8" s="18">
        <v>21</v>
      </c>
      <c r="O8" s="18">
        <v>101</v>
      </c>
      <c r="P8" s="20">
        <f>SUM(N8,O8)</f>
        <v>122</v>
      </c>
    </row>
    <row r="9" spans="1:16" ht="18.75" customHeight="1">
      <c r="A9" s="21" t="s">
        <v>21</v>
      </c>
      <c r="B9" s="22">
        <v>1511</v>
      </c>
      <c r="C9" s="22">
        <v>1368</v>
      </c>
      <c r="D9" s="22">
        <f>SUM(D4:D8)</f>
        <v>2879</v>
      </c>
      <c r="E9" s="23" t="s">
        <v>22</v>
      </c>
      <c r="F9" s="22">
        <v>2198</v>
      </c>
      <c r="G9" s="22">
        <v>2117</v>
      </c>
      <c r="H9" s="22">
        <f>SUM(H4:H8)</f>
        <v>4315</v>
      </c>
      <c r="I9" s="23" t="s">
        <v>23</v>
      </c>
      <c r="J9" s="22">
        <v>2749</v>
      </c>
      <c r="K9" s="22">
        <v>2642</v>
      </c>
      <c r="L9" s="22">
        <f>SUM(L4:L8)</f>
        <v>5391</v>
      </c>
      <c r="M9" s="23" t="s">
        <v>24</v>
      </c>
      <c r="N9" s="22">
        <v>293</v>
      </c>
      <c r="O9" s="22">
        <v>851</v>
      </c>
      <c r="P9" s="24">
        <f>SUM(P4:P8)</f>
        <v>1144</v>
      </c>
    </row>
    <row r="10" spans="1:16" ht="18.75" customHeight="1">
      <c r="A10" s="13">
        <v>5</v>
      </c>
      <c r="B10" s="18">
        <v>327</v>
      </c>
      <c r="C10" s="18">
        <v>328</v>
      </c>
      <c r="D10" s="19">
        <f>SUM(B10,C10)</f>
        <v>655</v>
      </c>
      <c r="E10" s="16" t="s">
        <v>25</v>
      </c>
      <c r="F10" s="18">
        <v>447</v>
      </c>
      <c r="G10" s="18">
        <v>442</v>
      </c>
      <c r="H10" s="19">
        <f>SUM(F10,G10)</f>
        <v>889</v>
      </c>
      <c r="I10" s="16" t="s">
        <v>26</v>
      </c>
      <c r="J10" s="18">
        <v>601</v>
      </c>
      <c r="K10" s="18">
        <v>622</v>
      </c>
      <c r="L10" s="19">
        <f>SUM(J10,K10)</f>
        <v>1223</v>
      </c>
      <c r="M10" s="25" t="s">
        <v>27</v>
      </c>
      <c r="N10" s="18">
        <v>11</v>
      </c>
      <c r="O10" s="18">
        <v>75</v>
      </c>
      <c r="P10" s="20">
        <f>SUM(N10,O10)</f>
        <v>86</v>
      </c>
    </row>
    <row r="11" spans="1:16" ht="18.75" customHeight="1">
      <c r="A11" s="13">
        <v>6</v>
      </c>
      <c r="B11" s="18">
        <v>302</v>
      </c>
      <c r="C11" s="18">
        <v>304</v>
      </c>
      <c r="D11" s="19">
        <f>SUM(B11,C11)</f>
        <v>606</v>
      </c>
      <c r="E11" s="16" t="s">
        <v>28</v>
      </c>
      <c r="F11" s="18">
        <v>472</v>
      </c>
      <c r="G11" s="18">
        <v>420</v>
      </c>
      <c r="H11" s="19">
        <f>SUM(F11,G11)</f>
        <v>892</v>
      </c>
      <c r="I11" s="16" t="s">
        <v>29</v>
      </c>
      <c r="J11" s="18">
        <v>595</v>
      </c>
      <c r="K11" s="18">
        <v>673</v>
      </c>
      <c r="L11" s="19">
        <f>SUM(J11,K11)</f>
        <v>1268</v>
      </c>
      <c r="M11" s="16" t="s">
        <v>30</v>
      </c>
      <c r="N11" s="18">
        <v>11</v>
      </c>
      <c r="O11" s="18">
        <v>70</v>
      </c>
      <c r="P11" s="20">
        <f>SUM(N11,O11)</f>
        <v>81</v>
      </c>
    </row>
    <row r="12" spans="1:16" ht="18.75" customHeight="1">
      <c r="A12" s="13">
        <v>7</v>
      </c>
      <c r="B12" s="18">
        <v>318</v>
      </c>
      <c r="C12" s="18">
        <v>324</v>
      </c>
      <c r="D12" s="19">
        <f>SUM(B12,C12)</f>
        <v>642</v>
      </c>
      <c r="E12" s="16" t="s">
        <v>31</v>
      </c>
      <c r="F12" s="18">
        <v>507</v>
      </c>
      <c r="G12" s="18">
        <v>476</v>
      </c>
      <c r="H12" s="19">
        <f>SUM(F12,G12)</f>
        <v>983</v>
      </c>
      <c r="I12" s="16" t="s">
        <v>32</v>
      </c>
      <c r="J12" s="18">
        <v>602</v>
      </c>
      <c r="K12" s="18">
        <v>705</v>
      </c>
      <c r="L12" s="19">
        <f>SUM(J12,K12)</f>
        <v>1307</v>
      </c>
      <c r="M12" s="16" t="s">
        <v>33</v>
      </c>
      <c r="N12" s="18">
        <v>12</v>
      </c>
      <c r="O12" s="18">
        <v>52</v>
      </c>
      <c r="P12" s="20">
        <f>SUM(N12,O12)</f>
        <v>64</v>
      </c>
    </row>
    <row r="13" spans="1:16" ht="18.75" customHeight="1">
      <c r="A13" s="13">
        <v>8</v>
      </c>
      <c r="B13" s="18">
        <v>343</v>
      </c>
      <c r="C13" s="18">
        <v>336</v>
      </c>
      <c r="D13" s="19">
        <f>SUM(B13,C13)</f>
        <v>679</v>
      </c>
      <c r="E13" s="16" t="s">
        <v>34</v>
      </c>
      <c r="F13" s="18">
        <v>472</v>
      </c>
      <c r="G13" s="18">
        <v>481</v>
      </c>
      <c r="H13" s="19">
        <f>SUM(F13,G13)</f>
        <v>953</v>
      </c>
      <c r="I13" s="16" t="s">
        <v>35</v>
      </c>
      <c r="J13" s="18">
        <v>710</v>
      </c>
      <c r="K13" s="18">
        <v>727</v>
      </c>
      <c r="L13" s="19">
        <f>SUM(J13,K13)</f>
        <v>1437</v>
      </c>
      <c r="M13" s="16" t="s">
        <v>36</v>
      </c>
      <c r="N13" s="18">
        <v>2</v>
      </c>
      <c r="O13" s="18">
        <v>30</v>
      </c>
      <c r="P13" s="20">
        <f>SUM(N13,O13)</f>
        <v>32</v>
      </c>
    </row>
    <row r="14" spans="1:16" ht="18.75" customHeight="1">
      <c r="A14" s="13">
        <v>9</v>
      </c>
      <c r="B14" s="18">
        <v>353</v>
      </c>
      <c r="C14" s="18">
        <v>316</v>
      </c>
      <c r="D14" s="19">
        <f>SUM(B14,C14)</f>
        <v>669</v>
      </c>
      <c r="E14" s="16" t="s">
        <v>37</v>
      </c>
      <c r="F14" s="18">
        <v>524</v>
      </c>
      <c r="G14" s="18">
        <v>491</v>
      </c>
      <c r="H14" s="19">
        <f>SUM(F14,G14)</f>
        <v>1015</v>
      </c>
      <c r="I14" s="16" t="s">
        <v>38</v>
      </c>
      <c r="J14" s="18">
        <v>638</v>
      </c>
      <c r="K14" s="18">
        <v>689</v>
      </c>
      <c r="L14" s="19">
        <f>SUM(J14,K14)</f>
        <v>1327</v>
      </c>
      <c r="M14" s="16" t="s">
        <v>39</v>
      </c>
      <c r="N14" s="18">
        <v>4</v>
      </c>
      <c r="O14" s="18">
        <v>18</v>
      </c>
      <c r="P14" s="20">
        <f>SUM(N14,O14)</f>
        <v>22</v>
      </c>
    </row>
    <row r="15" spans="1:16" ht="18.75" customHeight="1">
      <c r="A15" s="21" t="s">
        <v>40</v>
      </c>
      <c r="B15" s="22">
        <v>1643</v>
      </c>
      <c r="C15" s="22">
        <v>1608</v>
      </c>
      <c r="D15" s="22">
        <f>SUM(D10:D14)</f>
        <v>3251</v>
      </c>
      <c r="E15" s="23" t="s">
        <v>41</v>
      </c>
      <c r="F15" s="22">
        <v>2422</v>
      </c>
      <c r="G15" s="22">
        <v>2310</v>
      </c>
      <c r="H15" s="22">
        <f>SUM(H10:H14)</f>
        <v>4732</v>
      </c>
      <c r="I15" s="23" t="s">
        <v>42</v>
      </c>
      <c r="J15" s="22">
        <v>3146</v>
      </c>
      <c r="K15" s="22">
        <v>3416</v>
      </c>
      <c r="L15" s="22">
        <f>SUM(L10:L14)</f>
        <v>6562</v>
      </c>
      <c r="M15" s="23" t="s">
        <v>43</v>
      </c>
      <c r="N15" s="22">
        <v>40</v>
      </c>
      <c r="O15" s="22">
        <v>245</v>
      </c>
      <c r="P15" s="24">
        <f>SUM(P10:P14)</f>
        <v>285</v>
      </c>
    </row>
    <row r="16" spans="1:16" ht="18.75" customHeight="1">
      <c r="A16" s="13">
        <v>10</v>
      </c>
      <c r="B16" s="18">
        <v>359</v>
      </c>
      <c r="C16" s="18">
        <v>321</v>
      </c>
      <c r="D16" s="19">
        <f>SUM(B16,C16)</f>
        <v>680</v>
      </c>
      <c r="E16" s="16" t="s">
        <v>44</v>
      </c>
      <c r="F16" s="18">
        <v>539</v>
      </c>
      <c r="G16" s="18">
        <v>526</v>
      </c>
      <c r="H16" s="19">
        <f>SUM(F16,G16)</f>
        <v>1065</v>
      </c>
      <c r="I16" s="16" t="s">
        <v>45</v>
      </c>
      <c r="J16" s="18">
        <v>648</v>
      </c>
      <c r="K16" s="18">
        <v>729</v>
      </c>
      <c r="L16" s="19">
        <f>SUM(J16,K16)</f>
        <v>1377</v>
      </c>
      <c r="M16" s="25" t="s">
        <v>46</v>
      </c>
      <c r="N16" s="18">
        <v>3</v>
      </c>
      <c r="O16" s="18">
        <v>14</v>
      </c>
      <c r="P16" s="20">
        <f>SUM(N16,O16)</f>
        <v>17</v>
      </c>
    </row>
    <row r="17" spans="1:16" ht="18.75" customHeight="1">
      <c r="A17" s="13">
        <v>11</v>
      </c>
      <c r="B17" s="18">
        <v>339</v>
      </c>
      <c r="C17" s="18">
        <v>362</v>
      </c>
      <c r="D17" s="19">
        <f>SUM(B17,C17)</f>
        <v>701</v>
      </c>
      <c r="E17" s="16" t="s">
        <v>47</v>
      </c>
      <c r="F17" s="18">
        <v>589</v>
      </c>
      <c r="G17" s="18">
        <v>547</v>
      </c>
      <c r="H17" s="19">
        <f>SUM(F17,G17)</f>
        <v>1136</v>
      </c>
      <c r="I17" s="16" t="s">
        <v>48</v>
      </c>
      <c r="J17" s="18">
        <v>348</v>
      </c>
      <c r="K17" s="18">
        <v>462</v>
      </c>
      <c r="L17" s="19">
        <f>SUM(J17,K17)</f>
        <v>810</v>
      </c>
      <c r="M17" s="16" t="s">
        <v>49</v>
      </c>
      <c r="N17" s="18">
        <v>3</v>
      </c>
      <c r="O17" s="18">
        <v>11</v>
      </c>
      <c r="P17" s="20">
        <f>SUM(N17,O17)</f>
        <v>14</v>
      </c>
    </row>
    <row r="18" spans="1:16" ht="18.75" customHeight="1">
      <c r="A18" s="13">
        <v>12</v>
      </c>
      <c r="B18" s="18">
        <v>351</v>
      </c>
      <c r="C18" s="18">
        <v>337</v>
      </c>
      <c r="D18" s="19">
        <f>SUM(B18,C18)</f>
        <v>688</v>
      </c>
      <c r="E18" s="16" t="s">
        <v>50</v>
      </c>
      <c r="F18" s="18">
        <v>595</v>
      </c>
      <c r="G18" s="18">
        <v>562</v>
      </c>
      <c r="H18" s="19">
        <f>SUM(F18,G18)</f>
        <v>1157</v>
      </c>
      <c r="I18" s="16" t="s">
        <v>51</v>
      </c>
      <c r="J18" s="18">
        <v>387</v>
      </c>
      <c r="K18" s="18">
        <v>409</v>
      </c>
      <c r="L18" s="19">
        <f>SUM(J18,K18)</f>
        <v>796</v>
      </c>
      <c r="M18" s="16" t="s">
        <v>52</v>
      </c>
      <c r="N18" s="18">
        <v>2</v>
      </c>
      <c r="O18" s="18">
        <v>9</v>
      </c>
      <c r="P18" s="20">
        <f>SUM(N18,O18)</f>
        <v>11</v>
      </c>
    </row>
    <row r="19" spans="1:16" ht="18.75" customHeight="1">
      <c r="A19" s="13">
        <v>13</v>
      </c>
      <c r="B19" s="18">
        <v>390</v>
      </c>
      <c r="C19" s="18">
        <v>342</v>
      </c>
      <c r="D19" s="19">
        <f>SUM(B19,C19)</f>
        <v>732</v>
      </c>
      <c r="E19" s="16" t="s">
        <v>53</v>
      </c>
      <c r="F19" s="18">
        <v>616</v>
      </c>
      <c r="G19" s="18">
        <v>592</v>
      </c>
      <c r="H19" s="19">
        <f>SUM(F19,G19)</f>
        <v>1208</v>
      </c>
      <c r="I19" s="16" t="s">
        <v>54</v>
      </c>
      <c r="J19" s="18">
        <v>488</v>
      </c>
      <c r="K19" s="18">
        <v>510</v>
      </c>
      <c r="L19" s="19">
        <f>SUM(J19,K19)</f>
        <v>998</v>
      </c>
      <c r="M19" s="16" t="s">
        <v>55</v>
      </c>
      <c r="N19" s="18">
        <v>1</v>
      </c>
      <c r="O19" s="18">
        <v>8</v>
      </c>
      <c r="P19" s="20">
        <f>SUM(N19,O19)</f>
        <v>9</v>
      </c>
    </row>
    <row r="20" spans="1:16" ht="18.75" customHeight="1">
      <c r="A20" s="13">
        <v>14</v>
      </c>
      <c r="B20" s="18">
        <v>344</v>
      </c>
      <c r="C20" s="18">
        <v>369</v>
      </c>
      <c r="D20" s="19">
        <f>SUM(B20,C20)</f>
        <v>713</v>
      </c>
      <c r="E20" s="16" t="s">
        <v>56</v>
      </c>
      <c r="F20" s="18">
        <v>596</v>
      </c>
      <c r="G20" s="18">
        <v>652</v>
      </c>
      <c r="H20" s="19">
        <f>SUM(F20,G20)</f>
        <v>1248</v>
      </c>
      <c r="I20" s="16" t="s">
        <v>57</v>
      </c>
      <c r="J20" s="18">
        <v>465</v>
      </c>
      <c r="K20" s="18">
        <v>560</v>
      </c>
      <c r="L20" s="19">
        <f>SUM(J20,K20)</f>
        <v>1025</v>
      </c>
      <c r="M20" s="16" t="s">
        <v>58</v>
      </c>
      <c r="N20" s="18">
        <v>0</v>
      </c>
      <c r="O20" s="18">
        <v>4</v>
      </c>
      <c r="P20" s="20">
        <f>SUM(N20,O20)</f>
        <v>4</v>
      </c>
    </row>
    <row r="21" spans="1:16" ht="18.75" customHeight="1">
      <c r="A21" s="21" t="s">
        <v>59</v>
      </c>
      <c r="B21" s="22">
        <v>1783</v>
      </c>
      <c r="C21" s="22">
        <v>1731</v>
      </c>
      <c r="D21" s="22">
        <f>SUM(D16:D20)</f>
        <v>3514</v>
      </c>
      <c r="E21" s="23" t="s">
        <v>60</v>
      </c>
      <c r="F21" s="22">
        <v>2935</v>
      </c>
      <c r="G21" s="22">
        <v>2879</v>
      </c>
      <c r="H21" s="22">
        <f>SUM(H16:H20)</f>
        <v>5814</v>
      </c>
      <c r="I21" s="23" t="s">
        <v>61</v>
      </c>
      <c r="J21" s="22">
        <v>2336</v>
      </c>
      <c r="K21" s="22">
        <v>2670</v>
      </c>
      <c r="L21" s="22">
        <f>SUM(L16:L20)</f>
        <v>5006</v>
      </c>
      <c r="M21" s="23" t="s">
        <v>62</v>
      </c>
      <c r="N21" s="26">
        <v>9</v>
      </c>
      <c r="O21" s="26">
        <v>46</v>
      </c>
      <c r="P21" s="27">
        <f>SUM(N21:O21)</f>
        <v>55</v>
      </c>
    </row>
    <row r="22" spans="1:16" ht="18.75" customHeight="1">
      <c r="A22" s="13">
        <v>15</v>
      </c>
      <c r="B22" s="18">
        <v>357</v>
      </c>
      <c r="C22" s="18">
        <v>366</v>
      </c>
      <c r="D22" s="19">
        <f>SUM(B22,C22)</f>
        <v>723</v>
      </c>
      <c r="E22" s="16" t="s">
        <v>63</v>
      </c>
      <c r="F22" s="18">
        <v>605</v>
      </c>
      <c r="G22" s="18">
        <v>568</v>
      </c>
      <c r="H22" s="19">
        <f>SUM(F22,G22)</f>
        <v>1173</v>
      </c>
      <c r="I22" s="16" t="s">
        <v>64</v>
      </c>
      <c r="J22" s="18">
        <v>473</v>
      </c>
      <c r="K22" s="18">
        <v>586</v>
      </c>
      <c r="L22" s="19">
        <f>SUM(J22,K22)</f>
        <v>1059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415</v>
      </c>
      <c r="C23" s="18">
        <v>352</v>
      </c>
      <c r="D23" s="19">
        <f>SUM(B23,C23)</f>
        <v>767</v>
      </c>
      <c r="E23" s="16" t="s">
        <v>66</v>
      </c>
      <c r="F23" s="18">
        <v>619</v>
      </c>
      <c r="G23" s="18">
        <v>563</v>
      </c>
      <c r="H23" s="19">
        <f>SUM(F23,G23)</f>
        <v>1182</v>
      </c>
      <c r="I23" s="16" t="s">
        <v>67</v>
      </c>
      <c r="J23" s="18">
        <v>479</v>
      </c>
      <c r="K23" s="18">
        <v>550</v>
      </c>
      <c r="L23" s="19">
        <f>SUM(J23,K23)</f>
        <v>1029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402</v>
      </c>
      <c r="C24" s="18">
        <v>400</v>
      </c>
      <c r="D24" s="19">
        <f>SUM(B24,C24)</f>
        <v>802</v>
      </c>
      <c r="E24" s="16" t="s">
        <v>69</v>
      </c>
      <c r="F24" s="18">
        <v>613</v>
      </c>
      <c r="G24" s="18">
        <v>548</v>
      </c>
      <c r="H24" s="19">
        <f>SUM(F24,G24)</f>
        <v>1161</v>
      </c>
      <c r="I24" s="16" t="s">
        <v>70</v>
      </c>
      <c r="J24" s="18">
        <v>427</v>
      </c>
      <c r="K24" s="18">
        <v>550</v>
      </c>
      <c r="L24" s="19">
        <f>SUM(J24,K24)</f>
        <v>977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370</v>
      </c>
      <c r="C25" s="18">
        <v>362</v>
      </c>
      <c r="D25" s="19">
        <f>SUM(B25,C25)</f>
        <v>732</v>
      </c>
      <c r="E25" s="16" t="s">
        <v>72</v>
      </c>
      <c r="F25" s="18">
        <v>575</v>
      </c>
      <c r="G25" s="18">
        <v>560</v>
      </c>
      <c r="H25" s="19">
        <f>SUM(F25,G25)</f>
        <v>1135</v>
      </c>
      <c r="I25" s="16" t="s">
        <v>73</v>
      </c>
      <c r="J25" s="18">
        <v>393</v>
      </c>
      <c r="K25" s="18">
        <v>437</v>
      </c>
      <c r="L25" s="19">
        <f>SUM(J25,K25)</f>
        <v>830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380</v>
      </c>
      <c r="C26" s="18">
        <v>367</v>
      </c>
      <c r="D26" s="19">
        <f>SUM(B26,C26)</f>
        <v>747</v>
      </c>
      <c r="E26" s="16" t="s">
        <v>75</v>
      </c>
      <c r="F26" s="18">
        <v>590</v>
      </c>
      <c r="G26" s="18">
        <v>566</v>
      </c>
      <c r="H26" s="19">
        <f>SUM(F26,G26)</f>
        <v>1156</v>
      </c>
      <c r="I26" s="16" t="s">
        <v>76</v>
      </c>
      <c r="J26" s="18">
        <v>359</v>
      </c>
      <c r="K26" s="18">
        <v>479</v>
      </c>
      <c r="L26" s="19">
        <f>SUM(J26,K26)</f>
        <v>838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1924</v>
      </c>
      <c r="C27" s="22">
        <v>1847</v>
      </c>
      <c r="D27" s="22">
        <f>SUM(D22:D26)</f>
        <v>3771</v>
      </c>
      <c r="E27" s="23" t="s">
        <v>79</v>
      </c>
      <c r="F27" s="22">
        <v>3002</v>
      </c>
      <c r="G27" s="22">
        <v>2805</v>
      </c>
      <c r="H27" s="22">
        <f>SUM(H22:H26)</f>
        <v>5807</v>
      </c>
      <c r="I27" s="23" t="s">
        <v>80</v>
      </c>
      <c r="J27" s="22">
        <v>2131</v>
      </c>
      <c r="K27" s="22">
        <v>2602</v>
      </c>
      <c r="L27" s="22">
        <f>SUM(L22:L26)</f>
        <v>4733</v>
      </c>
      <c r="M27" s="29" t="s">
        <v>81</v>
      </c>
      <c r="N27" s="22">
        <v>0</v>
      </c>
      <c r="O27" s="22">
        <v>0</v>
      </c>
      <c r="P27" s="27">
        <f>SUM(N27:O27)</f>
        <v>0</v>
      </c>
    </row>
    <row r="28" spans="1:16" ht="18.75" customHeight="1">
      <c r="A28" s="13">
        <v>20</v>
      </c>
      <c r="B28" s="18">
        <v>403</v>
      </c>
      <c r="C28" s="18">
        <v>340</v>
      </c>
      <c r="D28" s="19">
        <f>SUM(B28,C28)</f>
        <v>743</v>
      </c>
      <c r="E28" s="16" t="s">
        <v>82</v>
      </c>
      <c r="F28" s="18">
        <v>572</v>
      </c>
      <c r="G28" s="18">
        <v>572</v>
      </c>
      <c r="H28" s="19">
        <f>SUM(F28,G28)</f>
        <v>1144</v>
      </c>
      <c r="I28" s="16" t="s">
        <v>83</v>
      </c>
      <c r="J28" s="18">
        <v>368</v>
      </c>
      <c r="K28" s="18">
        <v>509</v>
      </c>
      <c r="L28" s="19">
        <f>SUM(J28,K28)</f>
        <v>877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370</v>
      </c>
      <c r="C29" s="18">
        <v>362</v>
      </c>
      <c r="D29" s="19">
        <f>SUM(B29,C29)</f>
        <v>732</v>
      </c>
      <c r="E29" s="16" t="s">
        <v>85</v>
      </c>
      <c r="F29" s="18">
        <v>433</v>
      </c>
      <c r="G29" s="18">
        <v>456</v>
      </c>
      <c r="H29" s="19">
        <f>SUM(F29,G29)</f>
        <v>889</v>
      </c>
      <c r="I29" s="16" t="s">
        <v>86</v>
      </c>
      <c r="J29" s="18">
        <v>392</v>
      </c>
      <c r="K29" s="18">
        <v>498</v>
      </c>
      <c r="L29" s="19">
        <f>SUM(J29,K29)</f>
        <v>890</v>
      </c>
      <c r="M29" s="28" t="s">
        <v>87</v>
      </c>
      <c r="N29" s="19">
        <v>0</v>
      </c>
      <c r="O29" s="19">
        <v>0</v>
      </c>
      <c r="P29" s="20">
        <f>SUM(N29,O29)</f>
        <v>0</v>
      </c>
    </row>
    <row r="30" spans="1:16" ht="18.75" customHeight="1">
      <c r="A30" s="13">
        <v>22</v>
      </c>
      <c r="B30" s="18">
        <v>378</v>
      </c>
      <c r="C30" s="18">
        <v>348</v>
      </c>
      <c r="D30" s="19">
        <f>SUM(B30,C30)</f>
        <v>726</v>
      </c>
      <c r="E30" s="16" t="s">
        <v>88</v>
      </c>
      <c r="F30" s="18">
        <v>551</v>
      </c>
      <c r="G30" s="18">
        <v>530</v>
      </c>
      <c r="H30" s="19">
        <f>SUM(F30,G30)</f>
        <v>1081</v>
      </c>
      <c r="I30" s="16" t="s">
        <v>89</v>
      </c>
      <c r="J30" s="18">
        <v>308</v>
      </c>
      <c r="K30" s="18">
        <v>406</v>
      </c>
      <c r="L30" s="19">
        <f>SUM(J30,K30)</f>
        <v>714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397</v>
      </c>
      <c r="C31" s="18">
        <v>356</v>
      </c>
      <c r="D31" s="19">
        <f>SUM(B31,C31)</f>
        <v>753</v>
      </c>
      <c r="E31" s="16" t="s">
        <v>91</v>
      </c>
      <c r="F31" s="18">
        <v>508</v>
      </c>
      <c r="G31" s="18">
        <v>487</v>
      </c>
      <c r="H31" s="19">
        <f>SUM(F31,G31)</f>
        <v>995</v>
      </c>
      <c r="I31" s="16" t="s">
        <v>92</v>
      </c>
      <c r="J31" s="18">
        <v>237</v>
      </c>
      <c r="K31" s="18">
        <v>406</v>
      </c>
      <c r="L31" s="19">
        <f>SUM(J31,K31)</f>
        <v>643</v>
      </c>
      <c r="M31" s="28" t="s">
        <v>93</v>
      </c>
      <c r="N31" s="19">
        <v>0</v>
      </c>
      <c r="O31" s="19">
        <v>1</v>
      </c>
      <c r="P31" s="20">
        <f>SUM(N31,O31)</f>
        <v>1</v>
      </c>
    </row>
    <row r="32" spans="1:16" ht="18.75" customHeight="1">
      <c r="A32" s="13">
        <v>24</v>
      </c>
      <c r="B32" s="18">
        <v>356</v>
      </c>
      <c r="C32" s="18">
        <v>301</v>
      </c>
      <c r="D32" s="19">
        <f>SUM(B32,C32)</f>
        <v>657</v>
      </c>
      <c r="E32" s="16" t="s">
        <v>94</v>
      </c>
      <c r="F32" s="18">
        <v>530</v>
      </c>
      <c r="G32" s="18">
        <v>522</v>
      </c>
      <c r="H32" s="19">
        <f>SUM(F32,G32)</f>
        <v>1052</v>
      </c>
      <c r="I32" s="16" t="s">
        <v>95</v>
      </c>
      <c r="J32" s="18">
        <v>226</v>
      </c>
      <c r="K32" s="18">
        <v>379</v>
      </c>
      <c r="L32" s="19">
        <f>SUM(J32,K32)</f>
        <v>605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1904</v>
      </c>
      <c r="C33" s="22">
        <v>1707</v>
      </c>
      <c r="D33" s="22">
        <f>SUM(D28:D32)</f>
        <v>3611</v>
      </c>
      <c r="E33" s="23" t="s">
        <v>98</v>
      </c>
      <c r="F33" s="22">
        <v>2594</v>
      </c>
      <c r="G33" s="22">
        <v>2567</v>
      </c>
      <c r="H33" s="22">
        <f>SUM(H28:H32)</f>
        <v>5161</v>
      </c>
      <c r="I33" s="23" t="s">
        <v>99</v>
      </c>
      <c r="J33" s="22">
        <v>1531</v>
      </c>
      <c r="K33" s="22">
        <v>2198</v>
      </c>
      <c r="L33" s="22">
        <f>SUM(L28:L32)</f>
        <v>3729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389</v>
      </c>
      <c r="C34" s="18">
        <v>319</v>
      </c>
      <c r="D34" s="19">
        <f>SUM(B34,C34)</f>
        <v>708</v>
      </c>
      <c r="E34" s="16" t="s">
        <v>102</v>
      </c>
      <c r="F34" s="18">
        <v>497</v>
      </c>
      <c r="G34" s="18">
        <v>469</v>
      </c>
      <c r="H34" s="19">
        <f>SUM(F34,G34)</f>
        <v>966</v>
      </c>
      <c r="I34" s="16" t="s">
        <v>103</v>
      </c>
      <c r="J34" s="18">
        <v>210</v>
      </c>
      <c r="K34" s="18">
        <v>354</v>
      </c>
      <c r="L34" s="32">
        <f>SUM(J34,K34)</f>
        <v>564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365</v>
      </c>
      <c r="C35" s="18">
        <v>356</v>
      </c>
      <c r="D35" s="19">
        <f>SUM(B35,C35)</f>
        <v>721</v>
      </c>
      <c r="E35" s="16" t="s">
        <v>106</v>
      </c>
      <c r="F35" s="18">
        <v>516</v>
      </c>
      <c r="G35" s="18">
        <v>482</v>
      </c>
      <c r="H35" s="19">
        <f>SUM(F35,G35)</f>
        <v>998</v>
      </c>
      <c r="I35" s="16" t="s">
        <v>107</v>
      </c>
      <c r="J35" s="18">
        <v>161</v>
      </c>
      <c r="K35" s="18">
        <v>360</v>
      </c>
      <c r="L35" s="20">
        <f>SUM(J35,K35)</f>
        <v>521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391</v>
      </c>
      <c r="C36" s="18">
        <v>342</v>
      </c>
      <c r="D36" s="19">
        <f>SUM(B36,C36)</f>
        <v>733</v>
      </c>
      <c r="E36" s="16" t="s">
        <v>109</v>
      </c>
      <c r="F36" s="18">
        <v>516</v>
      </c>
      <c r="G36" s="18">
        <v>466</v>
      </c>
      <c r="H36" s="19">
        <f>SUM(F36,G36)</f>
        <v>982</v>
      </c>
      <c r="I36" s="16" t="s">
        <v>110</v>
      </c>
      <c r="J36" s="18">
        <v>137</v>
      </c>
      <c r="K36" s="18">
        <v>267</v>
      </c>
      <c r="L36" s="20">
        <f>SUM(J36,K36)</f>
        <v>404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378</v>
      </c>
      <c r="C37" s="18">
        <v>389</v>
      </c>
      <c r="D37" s="19">
        <f>SUM(B37,C37)</f>
        <v>767</v>
      </c>
      <c r="E37" s="16" t="s">
        <v>112</v>
      </c>
      <c r="F37" s="18">
        <v>490</v>
      </c>
      <c r="G37" s="18">
        <v>437</v>
      </c>
      <c r="H37" s="19">
        <f>SUM(F37,G37)</f>
        <v>927</v>
      </c>
      <c r="I37" s="16" t="s">
        <v>113</v>
      </c>
      <c r="J37" s="18">
        <v>138</v>
      </c>
      <c r="K37" s="18">
        <v>282</v>
      </c>
      <c r="L37" s="20">
        <f>SUM(J37,K37)</f>
        <v>420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449</v>
      </c>
      <c r="C38" s="18">
        <v>373</v>
      </c>
      <c r="D38" s="19">
        <f>SUM(B38,C38)</f>
        <v>822</v>
      </c>
      <c r="E38" s="16" t="s">
        <v>115</v>
      </c>
      <c r="F38" s="18">
        <v>543</v>
      </c>
      <c r="G38" s="18">
        <v>506</v>
      </c>
      <c r="H38" s="19">
        <f>SUM(F38,G38)</f>
        <v>1049</v>
      </c>
      <c r="I38" s="16" t="s">
        <v>116</v>
      </c>
      <c r="J38" s="18">
        <v>105</v>
      </c>
      <c r="K38" s="18">
        <v>268</v>
      </c>
      <c r="L38" s="20">
        <f>SUM(J38,K38)</f>
        <v>373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1972</v>
      </c>
      <c r="C39" s="34">
        <v>1779</v>
      </c>
      <c r="D39" s="34">
        <f>SUM(D34:D38)</f>
        <v>3751</v>
      </c>
      <c r="E39" s="42" t="s">
        <v>118</v>
      </c>
      <c r="F39" s="43">
        <v>2562</v>
      </c>
      <c r="G39" s="43">
        <v>2360</v>
      </c>
      <c r="H39" s="43">
        <f>SUM(H34:H38)</f>
        <v>4922</v>
      </c>
      <c r="I39" s="42" t="s">
        <v>119</v>
      </c>
      <c r="J39" s="34">
        <v>751</v>
      </c>
      <c r="K39" s="34">
        <v>1531</v>
      </c>
      <c r="L39" s="35">
        <f>SUM(L34:L38)</f>
        <v>2282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39436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41280</v>
      </c>
      <c r="D42" s="57" t="s">
        <v>121</v>
      </c>
      <c r="F42" s="58" t="s">
        <v>125</v>
      </c>
      <c r="G42" s="59">
        <f>SUM(B9,B15,B21)</f>
        <v>4937</v>
      </c>
      <c r="H42" s="59">
        <f>SUM(C9,C15,C21)</f>
        <v>4707</v>
      </c>
      <c r="I42" s="60">
        <f aca="true" t="shared" si="0" ref="I42:I48">SUM(G42,H42)</f>
        <v>9644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80716</v>
      </c>
      <c r="D43" s="64" t="s">
        <v>121</v>
      </c>
      <c r="F43" s="58" t="s">
        <v>126</v>
      </c>
      <c r="G43" s="59">
        <f>SUM(B27,B33,B39,F9,F15,F21,F27,F33,F39,J9)</f>
        <v>24262</v>
      </c>
      <c r="H43" s="59">
        <f>SUM(C27,C33,C39,G9,G15,G21,G27,G33,G39,K9)</f>
        <v>23013</v>
      </c>
      <c r="I43" s="60">
        <f t="shared" si="0"/>
        <v>47275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32575</v>
      </c>
      <c r="H44" s="59">
        <f>SUM(C33,C39,G9,G15,G21,G27,G33,G39,K9,K15,K21,K27,K33,K39,O9,O15,O21,O27+O33)</f>
        <v>34726</v>
      </c>
      <c r="I44" s="60">
        <f t="shared" si="0"/>
        <v>67301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10237</v>
      </c>
      <c r="H45" s="59">
        <f>SUM(K15,K21,K27,K33,K39,O9,O15,O21,O27,O33)</f>
        <v>13560</v>
      </c>
      <c r="I45" s="60">
        <f t="shared" si="0"/>
        <v>23797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7091</v>
      </c>
      <c r="H46" s="59">
        <f>SUM(K21,K27,K33,K39,O9,O15,O21,O27,O33)</f>
        <v>10144</v>
      </c>
      <c r="I46" s="60">
        <f t="shared" si="0"/>
        <v>17235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4755</v>
      </c>
      <c r="H47" s="66">
        <f>SUM(K27,K33,K39,O9,O15,O21,O27,O33)</f>
        <v>7474</v>
      </c>
      <c r="I47" s="67">
        <f t="shared" si="0"/>
        <v>12229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1093</v>
      </c>
      <c r="H48" s="69">
        <f>SUM(K39,O9,O15,O21,O27,O33,O34)</f>
        <v>2674</v>
      </c>
      <c r="I48" s="70">
        <f t="shared" si="0"/>
        <v>3767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2017-10-06T01:46:39Z</dcterms:created>
  <dcterms:modified xsi:type="dcterms:W3CDTF">2017-10-06T01:49:12Z</dcterms:modified>
  <cp:category/>
  <cp:version/>
  <cp:contentType/>
  <cp:contentStatus/>
</cp:coreProperties>
</file>