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390" activeTab="0"/>
  </bookViews>
  <sheets>
    <sheet name="２年１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<sst xmlns="http://schemas.openxmlformats.org/spreadsheetml/2006/main" count="149" uniqueCount="132">
  <si>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</si>
  <si>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令和２年１月３１日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</si>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</sst>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游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3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4" fillId="0" borderId="0" xfId="60" applyFont="1" applyBorder="1" applyAlignment="1">
      <alignment horizontal="center" vertical="center"/>
      <protection/>
    </xf>
    <xf numFmtId="0" fontId="44" fillId="0" borderId="0" xfId="60" applyFont="1">
      <alignment vertical="center"/>
      <protection/>
    </xf>
    <xf numFmtId="0" fontId="44" fillId="0" borderId="0" xfId="60" applyFont="1" applyBorder="1">
      <alignment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45" fillId="0" borderId="0" xfId="60" applyFont="1" applyBorder="1" applyAlignment="1">
      <alignment vertical="center"/>
      <protection/>
    </xf>
    <xf numFmtId="0" fontId="44" fillId="0" borderId="10" xfId="60" applyFont="1" applyBorder="1" applyAlignment="1">
      <alignment horizontal="right" vertical="center"/>
      <protection/>
    </xf>
    <xf numFmtId="0" fontId="44" fillId="0" borderId="11" xfId="60" applyFont="1" applyBorder="1" applyAlignment="1">
      <alignment horizontal="right" vertical="center"/>
      <protection/>
    </xf>
    <xf numFmtId="0" fontId="44" fillId="0" borderId="12" xfId="60" applyFont="1" applyBorder="1" applyAlignment="1">
      <alignment horizontal="right" vertical="center"/>
      <protection/>
    </xf>
    <xf numFmtId="0" fontId="44" fillId="0" borderId="13" xfId="60" applyFont="1" applyBorder="1" applyAlignment="1">
      <alignment horizontal="right" vertical="center"/>
      <protection/>
    </xf>
    <xf numFmtId="0" fontId="44" fillId="0" borderId="14" xfId="60" applyFont="1" applyBorder="1" applyAlignment="1">
      <alignment horizontal="right" vertical="center"/>
      <protection/>
    </xf>
    <xf numFmtId="176" fontId="44" fillId="0" borderId="15" xfId="60" applyNumberFormat="1" applyFont="1" applyBorder="1">
      <alignment vertical="center"/>
      <protection/>
    </xf>
    <xf numFmtId="0" fontId="44" fillId="0" borderId="16" xfId="60" applyFont="1" applyBorder="1" applyAlignment="1">
      <alignment vertical="center"/>
      <protection/>
    </xf>
    <xf numFmtId="177" fontId="44" fillId="0" borderId="16" xfId="60" applyNumberFormat="1" applyFont="1" applyBorder="1" applyAlignment="1">
      <alignment vertical="center"/>
      <protection/>
    </xf>
    <xf numFmtId="0" fontId="44" fillId="0" borderId="17" xfId="60" applyFont="1" applyBorder="1" applyAlignment="1">
      <alignment horizontal="right" vertical="center"/>
      <protection/>
    </xf>
    <xf numFmtId="177" fontId="44" fillId="0" borderId="18" xfId="60" applyNumberFormat="1" applyFont="1" applyBorder="1" applyAlignment="1">
      <alignment vertical="center"/>
      <protection/>
    </xf>
    <xf numFmtId="0" fontId="44" fillId="0" borderId="19" xfId="60" applyFont="1" applyBorder="1" applyAlignment="1">
      <alignment vertical="center"/>
      <protection/>
    </xf>
    <xf numFmtId="177" fontId="44" fillId="0" borderId="19" xfId="60" applyNumberFormat="1" applyFont="1" applyBorder="1" applyAlignment="1">
      <alignment vertical="center"/>
      <protection/>
    </xf>
    <xf numFmtId="177" fontId="44" fillId="0" borderId="20" xfId="60" applyNumberFormat="1" applyFont="1" applyBorder="1" applyAlignment="1">
      <alignment vertical="center"/>
      <protection/>
    </xf>
    <xf numFmtId="176" fontId="44" fillId="0" borderId="21" xfId="60" applyNumberFormat="1" applyFont="1" applyBorder="1" applyAlignment="1">
      <alignment horizontal="right" vertical="center"/>
      <protection/>
    </xf>
    <xf numFmtId="177" fontId="46" fillId="0" borderId="22" xfId="60" applyNumberFormat="1" applyFont="1" applyBorder="1" applyAlignment="1">
      <alignment vertical="center"/>
      <protection/>
    </xf>
    <xf numFmtId="0" fontId="44" fillId="0" borderId="23" xfId="60" applyFont="1" applyBorder="1" applyAlignment="1">
      <alignment horizontal="right" vertical="center"/>
      <protection/>
    </xf>
    <xf numFmtId="177" fontId="46" fillId="0" borderId="24" xfId="60" applyNumberFormat="1" applyFont="1" applyBorder="1" applyAlignment="1">
      <alignment vertical="center"/>
      <protection/>
    </xf>
    <xf numFmtId="0" fontId="44" fillId="0" borderId="25" xfId="60" applyFont="1" applyBorder="1" applyAlignment="1">
      <alignment horizontal="right" vertical="center"/>
      <protection/>
    </xf>
    <xf numFmtId="178" fontId="46" fillId="0" borderId="22" xfId="60" applyNumberFormat="1" applyFont="1" applyBorder="1" applyAlignment="1">
      <alignment vertical="center"/>
      <protection/>
    </xf>
    <xf numFmtId="178" fontId="46" fillId="0" borderId="24" xfId="60" applyNumberFormat="1" applyFont="1" applyBorder="1" applyAlignment="1">
      <alignment vertical="center"/>
      <protection/>
    </xf>
    <xf numFmtId="0" fontId="44" fillId="0" borderId="17" xfId="60" applyFont="1" applyFill="1" applyBorder="1" applyAlignment="1">
      <alignment horizontal="right" vertical="center"/>
      <protection/>
    </xf>
    <xf numFmtId="0" fontId="44" fillId="0" borderId="23" xfId="60" applyFont="1" applyFill="1" applyBorder="1" applyAlignment="1">
      <alignment horizontal="right" vertical="center"/>
      <protection/>
    </xf>
    <xf numFmtId="0" fontId="44" fillId="0" borderId="21" xfId="60" applyFont="1" applyBorder="1" applyAlignment="1">
      <alignment horizontal="right" vertical="center"/>
      <protection/>
    </xf>
    <xf numFmtId="0" fontId="44" fillId="0" borderId="15" xfId="60" applyFont="1" applyBorder="1" applyAlignment="1">
      <alignment horizontal="right" vertical="center"/>
      <protection/>
    </xf>
    <xf numFmtId="177" fontId="44" fillId="0" borderId="26" xfId="60" applyNumberFormat="1" applyFont="1" applyBorder="1" applyAlignment="1">
      <alignment vertical="center"/>
      <protection/>
    </xf>
    <xf numFmtId="0" fontId="44" fillId="0" borderId="27" xfId="60" applyFont="1" applyFill="1" applyBorder="1" applyAlignment="1">
      <alignment horizontal="right" vertical="center"/>
      <protection/>
    </xf>
    <xf numFmtId="177" fontId="46" fillId="0" borderId="28" xfId="60" applyNumberFormat="1" applyFont="1" applyBorder="1" applyAlignment="1">
      <alignment vertical="center"/>
      <protection/>
    </xf>
    <xf numFmtId="177" fontId="46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4" fillId="0" borderId="0" xfId="60" applyFont="1" applyAlignment="1">
      <alignment horizontal="center" vertical="center"/>
      <protection/>
    </xf>
    <xf numFmtId="179" fontId="46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4" fillId="0" borderId="30" xfId="60" applyFont="1" applyBorder="1" applyAlignment="1">
      <alignment horizontal="right" vertical="center"/>
      <protection/>
    </xf>
    <xf numFmtId="0" fontId="44" fillId="0" borderId="27" xfId="60" applyFont="1" applyBorder="1" applyAlignment="1">
      <alignment horizontal="right" vertical="center"/>
      <protection/>
    </xf>
    <xf numFmtId="177" fontId="46" fillId="0" borderId="28" xfId="60" applyNumberFormat="1" applyFont="1" applyBorder="1">
      <alignment vertical="center"/>
      <protection/>
    </xf>
    <xf numFmtId="0" fontId="44" fillId="0" borderId="0" xfId="60" applyFont="1" applyBorder="1" applyAlignment="1">
      <alignment horizontal="right" vertical="center"/>
      <protection/>
    </xf>
    <xf numFmtId="177" fontId="44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6" fillId="0" borderId="31" xfId="60" applyFont="1" applyBorder="1" applyAlignment="1">
      <alignment horizontal="center" vertical="center"/>
      <protection/>
    </xf>
    <xf numFmtId="0" fontId="46" fillId="0" borderId="32" xfId="60" applyFont="1" applyBorder="1" applyAlignment="1">
      <alignment horizontal="center" vertical="center"/>
      <protection/>
    </xf>
    <xf numFmtId="179" fontId="46" fillId="0" borderId="12" xfId="60" applyNumberFormat="1" applyFont="1" applyBorder="1" applyAlignment="1">
      <alignment horizontal="right" vertical="center"/>
      <protection/>
    </xf>
    <xf numFmtId="0" fontId="44" fillId="0" borderId="14" xfId="60" applyFont="1" applyBorder="1">
      <alignment vertical="center"/>
      <protection/>
    </xf>
    <xf numFmtId="0" fontId="44" fillId="0" borderId="33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14" xfId="60" applyFont="1" applyBorder="1" applyAlignment="1">
      <alignment horizontal="center" vertical="center"/>
      <protection/>
    </xf>
    <xf numFmtId="0" fontId="46" fillId="0" borderId="34" xfId="60" applyFont="1" applyBorder="1" applyAlignment="1">
      <alignment horizontal="center" vertical="center"/>
      <protection/>
    </xf>
    <xf numFmtId="0" fontId="46" fillId="0" borderId="35" xfId="60" applyFont="1" applyBorder="1" applyAlignment="1">
      <alignment horizontal="center" vertical="center"/>
      <protection/>
    </xf>
    <xf numFmtId="179" fontId="46" fillId="0" borderId="36" xfId="60" applyNumberFormat="1" applyFont="1" applyBorder="1" applyAlignment="1">
      <alignment horizontal="right" vertical="center"/>
      <protection/>
    </xf>
    <xf numFmtId="0" fontId="44" fillId="0" borderId="37" xfId="60" applyFont="1" applyBorder="1">
      <alignment vertical="center"/>
      <protection/>
    </xf>
    <xf numFmtId="0" fontId="47" fillId="0" borderId="38" xfId="60" applyFont="1" applyBorder="1" applyAlignment="1">
      <alignment horizontal="right" vertical="center"/>
      <protection/>
    </xf>
    <xf numFmtId="177" fontId="48" fillId="0" borderId="39" xfId="60" applyNumberFormat="1" applyFont="1" applyBorder="1">
      <alignment vertical="center"/>
      <protection/>
    </xf>
    <xf numFmtId="177" fontId="48" fillId="0" borderId="40" xfId="60" applyNumberFormat="1" applyFont="1" applyBorder="1">
      <alignment vertical="center"/>
      <protection/>
    </xf>
    <xf numFmtId="0" fontId="44" fillId="0" borderId="41" xfId="60" applyFont="1" applyBorder="1" applyAlignment="1">
      <alignment horizontal="center" vertical="center"/>
      <protection/>
    </xf>
    <xf numFmtId="0" fontId="46" fillId="0" borderId="42" xfId="60" applyFont="1" applyBorder="1" applyAlignment="1">
      <alignment horizontal="center" vertical="center"/>
      <protection/>
    </xf>
    <xf numFmtId="179" fontId="46" fillId="0" borderId="43" xfId="60" applyNumberFormat="1" applyFont="1" applyBorder="1" applyAlignment="1">
      <alignment horizontal="right" vertical="center"/>
      <protection/>
    </xf>
    <xf numFmtId="0" fontId="44" fillId="0" borderId="44" xfId="60" applyFont="1" applyBorder="1">
      <alignment vertical="center"/>
      <protection/>
    </xf>
    <xf numFmtId="0" fontId="47" fillId="0" borderId="45" xfId="60" applyFont="1" applyBorder="1" applyAlignment="1">
      <alignment horizontal="right" vertical="center"/>
      <protection/>
    </xf>
    <xf numFmtId="177" fontId="48" fillId="0" borderId="16" xfId="60" applyNumberFormat="1" applyFont="1" applyBorder="1">
      <alignment vertical="center"/>
      <protection/>
    </xf>
    <xf numFmtId="177" fontId="48" fillId="0" borderId="18" xfId="60" applyNumberFormat="1" applyFont="1" applyBorder="1">
      <alignment vertical="center"/>
      <protection/>
    </xf>
    <xf numFmtId="0" fontId="47" fillId="0" borderId="46" xfId="60" applyFont="1" applyBorder="1" applyAlignment="1">
      <alignment horizontal="right" vertical="center"/>
      <protection/>
    </xf>
    <xf numFmtId="177" fontId="48" fillId="0" borderId="47" xfId="60" applyNumberFormat="1" applyFont="1" applyBorder="1">
      <alignment vertical="center"/>
      <protection/>
    </xf>
    <xf numFmtId="177" fontId="48" fillId="0" borderId="48" xfId="60" applyNumberFormat="1" applyFont="1" applyBorder="1">
      <alignment vertical="center"/>
      <protection/>
    </xf>
    <xf numFmtId="177" fontId="44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7"/>
  <sheetViews>
    <sheetView tabSelected="1" zoomScale="73" zoomScaleNormal="73" zoomScalePageLayoutView="0" workbookViewId="0" topLeftCell="A1">
      <selection activeCell="C41" sqref="C41"/>
    </sheetView>
  </sheetViews>
  <sheetFormatPr defaultColWidth="8.421875" defaultRowHeight="15"/>
  <cols>
    <col min="1" max="1" width="10.00390625" style="2" bestFit="1" customWidth="1"/>
    <col min="2" max="2" width="8.421875" style="2" bestFit="1" customWidth="1"/>
    <col min="3" max="3" width="9.00390625" style="2" bestFit="1" customWidth="1"/>
    <col min="4" max="4" width="9.421875" style="2" bestFit="1" customWidth="1"/>
    <col min="5" max="5" width="8.8515625" style="2" bestFit="1" customWidth="1"/>
    <col min="6" max="8" width="8.421875" style="2" bestFit="1" customWidth="1"/>
    <col min="9" max="9" width="8.8515625" style="2" bestFit="1" customWidth="1"/>
    <col min="10" max="12" width="8.421875" style="2" bestFit="1" customWidth="1"/>
    <col min="13" max="13" width="10.8515625" style="2" bestFit="1" customWidth="1"/>
    <col min="14" max="244" width="8.421875" style="2" customWidth="1"/>
    <col min="245" max="245" width="10.00390625" style="2" bestFit="1" customWidth="1"/>
    <col min="246" max="246" width="6.140625" style="2" bestFit="1" customWidth="1"/>
    <col min="247" max="247" width="8.421875" style="2" bestFit="1" customWidth="1"/>
    <col min="248" max="248" width="6.140625" style="2" bestFit="1" customWidth="1"/>
    <col min="249" max="249" width="8.421875" style="2" bestFit="1" customWidth="1"/>
    <col min="250" max="250" width="7.28125" style="2" bestFit="1" customWidth="1"/>
    <col min="251" max="251" width="9.421875" style="2" bestFit="1" customWidth="1"/>
    <col min="252" max="252" width="8.8515625" style="2" bestFit="1" customWidth="1"/>
    <col min="253" max="253" width="5.8515625" style="2" customWidth="1"/>
    <col min="254" max="254" width="8.421875" style="2" bestFit="1" customWidth="1"/>
    <col min="255" max="255" width="6.140625" style="2" bestFit="1" customWidth="1"/>
    <col min="256" max="16384" width="8.42187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228</v>
      </c>
      <c r="C4" s="14">
        <v>235</v>
      </c>
      <c r="D4" s="15">
        <f>SUM(B4,C4)</f>
        <v>463</v>
      </c>
      <c r="E4" s="16" t="s">
        <v>6</v>
      </c>
      <c r="F4" s="14">
        <v>409</v>
      </c>
      <c r="G4" s="14">
        <v>387</v>
      </c>
      <c r="H4" s="15">
        <f>SUM(F4,G4)</f>
        <v>796</v>
      </c>
      <c r="I4" s="16" t="s">
        <v>7</v>
      </c>
      <c r="J4" s="14">
        <v>468</v>
      </c>
      <c r="K4" s="14">
        <v>437</v>
      </c>
      <c r="L4" s="15">
        <f>SUM(J4,K4)</f>
        <v>905</v>
      </c>
      <c r="M4" s="16" t="s">
        <v>8</v>
      </c>
      <c r="N4" s="14">
        <v>80</v>
      </c>
      <c r="O4" s="14">
        <v>215</v>
      </c>
      <c r="P4" s="17">
        <f>SUM(N4,O4)</f>
        <v>295</v>
      </c>
    </row>
    <row r="5" spans="1:16" ht="18.75" customHeight="1">
      <c r="A5" s="13">
        <v>1</v>
      </c>
      <c r="B5" s="18">
        <v>236</v>
      </c>
      <c r="C5" s="18">
        <v>257</v>
      </c>
      <c r="D5" s="19">
        <f>SUM(B5,C5)</f>
        <v>493</v>
      </c>
      <c r="E5" s="16" t="s">
        <v>9</v>
      </c>
      <c r="F5" s="18">
        <v>420</v>
      </c>
      <c r="G5" s="18">
        <v>407</v>
      </c>
      <c r="H5" s="19">
        <f>SUM(F5,G5)</f>
        <v>827</v>
      </c>
      <c r="I5" s="16" t="s">
        <v>10</v>
      </c>
      <c r="J5" s="18">
        <v>540</v>
      </c>
      <c r="K5" s="18">
        <v>500</v>
      </c>
      <c r="L5" s="19">
        <f>SUM(J5,K5)</f>
        <v>1040</v>
      </c>
      <c r="M5" s="16" t="s">
        <v>11</v>
      </c>
      <c r="N5" s="18">
        <v>82</v>
      </c>
      <c r="O5" s="18">
        <v>217</v>
      </c>
      <c r="P5" s="20">
        <f>SUM(N5,O5)</f>
        <v>299</v>
      </c>
    </row>
    <row r="6" spans="1:16" ht="18.75" customHeight="1">
      <c r="A6" s="13">
        <v>2</v>
      </c>
      <c r="B6" s="18">
        <v>287</v>
      </c>
      <c r="C6" s="18">
        <v>239</v>
      </c>
      <c r="D6" s="19">
        <f>SUM(B6,C6)</f>
        <v>526</v>
      </c>
      <c r="E6" s="16" t="s">
        <v>12</v>
      </c>
      <c r="F6" s="18">
        <v>417</v>
      </c>
      <c r="G6" s="18">
        <v>377</v>
      </c>
      <c r="H6" s="19">
        <f>SUM(F6,G6)</f>
        <v>794</v>
      </c>
      <c r="I6" s="16" t="s">
        <v>13</v>
      </c>
      <c r="J6" s="18">
        <v>496</v>
      </c>
      <c r="K6" s="18">
        <v>514</v>
      </c>
      <c r="L6" s="19">
        <f>SUM(J6,K6)</f>
        <v>1010</v>
      </c>
      <c r="M6" s="16" t="s">
        <v>14</v>
      </c>
      <c r="N6" s="18">
        <v>69</v>
      </c>
      <c r="O6" s="18">
        <v>195</v>
      </c>
      <c r="P6" s="20">
        <f>SUM(N6,O6)</f>
        <v>264</v>
      </c>
    </row>
    <row r="7" spans="1:16" ht="18.75" customHeight="1">
      <c r="A7" s="13">
        <v>3</v>
      </c>
      <c r="B7" s="18">
        <v>320</v>
      </c>
      <c r="C7" s="18">
        <v>254</v>
      </c>
      <c r="D7" s="19">
        <f>SUM(B7,C7)</f>
        <v>574</v>
      </c>
      <c r="E7" s="16" t="s">
        <v>15</v>
      </c>
      <c r="F7" s="18">
        <v>433</v>
      </c>
      <c r="G7" s="18">
        <v>382</v>
      </c>
      <c r="H7" s="19">
        <f>SUM(F7,G7)</f>
        <v>815</v>
      </c>
      <c r="I7" s="16" t="s">
        <v>16</v>
      </c>
      <c r="J7" s="18">
        <v>505</v>
      </c>
      <c r="K7" s="18">
        <v>474</v>
      </c>
      <c r="L7" s="19">
        <f>SUM(J7,K7)</f>
        <v>979</v>
      </c>
      <c r="M7" s="16" t="s">
        <v>17</v>
      </c>
      <c r="N7" s="18">
        <v>38</v>
      </c>
      <c r="O7" s="18">
        <v>159</v>
      </c>
      <c r="P7" s="20">
        <f>SUM(N7,O7)</f>
        <v>197</v>
      </c>
    </row>
    <row r="8" spans="1:16" ht="18.75" customHeight="1">
      <c r="A8" s="13">
        <v>4</v>
      </c>
      <c r="B8" s="18">
        <v>271</v>
      </c>
      <c r="C8" s="18">
        <v>288</v>
      </c>
      <c r="D8" s="19">
        <f>SUM(B8,C8)</f>
        <v>559</v>
      </c>
      <c r="E8" s="16" t="s">
        <v>18</v>
      </c>
      <c r="F8" s="18">
        <v>443</v>
      </c>
      <c r="G8" s="18">
        <v>407</v>
      </c>
      <c r="H8" s="19">
        <f>SUM(F8,G8)</f>
        <v>850</v>
      </c>
      <c r="I8" s="16" t="s">
        <v>19</v>
      </c>
      <c r="J8" s="18">
        <v>545</v>
      </c>
      <c r="K8" s="18">
        <v>504</v>
      </c>
      <c r="L8" s="19">
        <f>SUM(J8,K8)</f>
        <v>1049</v>
      </c>
      <c r="M8" s="16" t="s">
        <v>20</v>
      </c>
      <c r="N8" s="18">
        <v>39</v>
      </c>
      <c r="O8" s="18">
        <v>114</v>
      </c>
      <c r="P8" s="20">
        <f>SUM(N8,O8)</f>
        <v>153</v>
      </c>
    </row>
    <row r="9" spans="1:16" ht="18.75" customHeight="1">
      <c r="A9" s="21" t="s">
        <v>21</v>
      </c>
      <c r="B9" s="22">
        <v>1342</v>
      </c>
      <c r="C9" s="22">
        <v>1273</v>
      </c>
      <c r="D9" s="22">
        <f>SUM(D4:D8)</f>
        <v>2615</v>
      </c>
      <c r="E9" s="23" t="s">
        <v>22</v>
      </c>
      <c r="F9" s="22">
        <v>2122</v>
      </c>
      <c r="G9" s="22">
        <v>1960</v>
      </c>
      <c r="H9" s="22">
        <f>SUM(H4:H8)</f>
        <v>4082</v>
      </c>
      <c r="I9" s="23" t="s">
        <v>23</v>
      </c>
      <c r="J9" s="22">
        <v>2554</v>
      </c>
      <c r="K9" s="22">
        <v>2429</v>
      </c>
      <c r="L9" s="22">
        <f>SUM(L4:L8)</f>
        <v>4983</v>
      </c>
      <c r="M9" s="23" t="s">
        <v>24</v>
      </c>
      <c r="N9" s="22">
        <v>308</v>
      </c>
      <c r="O9" s="22">
        <v>900</v>
      </c>
      <c r="P9" s="24">
        <f>SUM(P4:P8)</f>
        <v>1208</v>
      </c>
    </row>
    <row r="10" spans="1:16" ht="18.75" customHeight="1">
      <c r="A10" s="13">
        <v>5</v>
      </c>
      <c r="B10" s="18">
        <v>315</v>
      </c>
      <c r="C10" s="18">
        <v>288</v>
      </c>
      <c r="D10" s="19">
        <f>SUM(B10,C10)</f>
        <v>603</v>
      </c>
      <c r="E10" s="16" t="s">
        <v>25</v>
      </c>
      <c r="F10" s="18">
        <v>470</v>
      </c>
      <c r="G10" s="18">
        <v>423</v>
      </c>
      <c r="H10" s="19">
        <f>SUM(F10,G10)</f>
        <v>893</v>
      </c>
      <c r="I10" s="16" t="s">
        <v>26</v>
      </c>
      <c r="J10" s="18">
        <v>575</v>
      </c>
      <c r="K10" s="18">
        <v>540</v>
      </c>
      <c r="L10" s="19">
        <f>SUM(J10,K10)</f>
        <v>1115</v>
      </c>
      <c r="M10" s="25" t="s">
        <v>27</v>
      </c>
      <c r="N10" s="18">
        <v>27</v>
      </c>
      <c r="O10" s="18">
        <v>103</v>
      </c>
      <c r="P10" s="20">
        <f>SUM(N10,O10)</f>
        <v>130</v>
      </c>
    </row>
    <row r="11" spans="1:16" ht="18.75" customHeight="1">
      <c r="A11" s="13">
        <v>6</v>
      </c>
      <c r="B11" s="18">
        <v>294</v>
      </c>
      <c r="C11" s="18">
        <v>301</v>
      </c>
      <c r="D11" s="19">
        <f>SUM(B11,C11)</f>
        <v>595</v>
      </c>
      <c r="E11" s="16" t="s">
        <v>28</v>
      </c>
      <c r="F11" s="18">
        <v>450</v>
      </c>
      <c r="G11" s="18">
        <v>481</v>
      </c>
      <c r="H11" s="19">
        <f>SUM(F11,G11)</f>
        <v>931</v>
      </c>
      <c r="I11" s="16" t="s">
        <v>29</v>
      </c>
      <c r="J11" s="18">
        <v>547</v>
      </c>
      <c r="K11" s="18">
        <v>565</v>
      </c>
      <c r="L11" s="19">
        <f>SUM(J11,K11)</f>
        <v>1112</v>
      </c>
      <c r="M11" s="16" t="s">
        <v>30</v>
      </c>
      <c r="N11" s="18">
        <v>10</v>
      </c>
      <c r="O11" s="18">
        <v>65</v>
      </c>
      <c r="P11" s="20">
        <f>SUM(N11,O11)</f>
        <v>75</v>
      </c>
    </row>
    <row r="12" spans="1:16" ht="18.75" customHeight="1">
      <c r="A12" s="13">
        <v>7</v>
      </c>
      <c r="B12" s="18">
        <v>320</v>
      </c>
      <c r="C12" s="18">
        <v>334</v>
      </c>
      <c r="D12" s="19">
        <f>SUM(B12,C12)</f>
        <v>654</v>
      </c>
      <c r="E12" s="16" t="s">
        <v>31</v>
      </c>
      <c r="F12" s="18">
        <v>446</v>
      </c>
      <c r="G12" s="18">
        <v>457</v>
      </c>
      <c r="H12" s="19">
        <f>SUM(F12,G12)</f>
        <v>903</v>
      </c>
      <c r="I12" s="16" t="s">
        <v>32</v>
      </c>
      <c r="J12" s="18">
        <v>578</v>
      </c>
      <c r="K12" s="18">
        <v>628</v>
      </c>
      <c r="L12" s="19">
        <f>SUM(J12,K12)</f>
        <v>1206</v>
      </c>
      <c r="M12" s="16" t="s">
        <v>33</v>
      </c>
      <c r="N12" s="18">
        <v>5</v>
      </c>
      <c r="O12" s="18">
        <v>50</v>
      </c>
      <c r="P12" s="20">
        <f>SUM(N12,O12)</f>
        <v>55</v>
      </c>
    </row>
    <row r="13" spans="1:16" ht="18.75" customHeight="1">
      <c r="A13" s="13">
        <v>8</v>
      </c>
      <c r="B13" s="18">
        <v>305</v>
      </c>
      <c r="C13" s="18">
        <v>288</v>
      </c>
      <c r="D13" s="19">
        <f>SUM(B13,C13)</f>
        <v>593</v>
      </c>
      <c r="E13" s="16" t="s">
        <v>34</v>
      </c>
      <c r="F13" s="18">
        <v>468</v>
      </c>
      <c r="G13" s="18">
        <v>408</v>
      </c>
      <c r="H13" s="19">
        <f>SUM(F13,G13)</f>
        <v>876</v>
      </c>
      <c r="I13" s="16" t="s">
        <v>35</v>
      </c>
      <c r="J13" s="18">
        <v>568</v>
      </c>
      <c r="K13" s="18">
        <v>627</v>
      </c>
      <c r="L13" s="19">
        <f>SUM(J13,K13)</f>
        <v>1195</v>
      </c>
      <c r="M13" s="16" t="s">
        <v>36</v>
      </c>
      <c r="N13" s="18">
        <v>3</v>
      </c>
      <c r="O13" s="18">
        <v>40</v>
      </c>
      <c r="P13" s="20">
        <f>SUM(N13,O13)</f>
        <v>43</v>
      </c>
    </row>
    <row r="14" spans="1:16" ht="18.75" customHeight="1">
      <c r="A14" s="13">
        <v>9</v>
      </c>
      <c r="B14" s="18">
        <v>320</v>
      </c>
      <c r="C14" s="18">
        <v>329</v>
      </c>
      <c r="D14" s="19">
        <f>SUM(B14,C14)</f>
        <v>649</v>
      </c>
      <c r="E14" s="16" t="s">
        <v>37</v>
      </c>
      <c r="F14" s="18">
        <v>477</v>
      </c>
      <c r="G14" s="18">
        <v>455</v>
      </c>
      <c r="H14" s="19">
        <f>SUM(F14,G14)</f>
        <v>932</v>
      </c>
      <c r="I14" s="16" t="s">
        <v>38</v>
      </c>
      <c r="J14" s="18">
        <v>563</v>
      </c>
      <c r="K14" s="18">
        <v>691</v>
      </c>
      <c r="L14" s="19">
        <f>SUM(J14,K14)</f>
        <v>1254</v>
      </c>
      <c r="M14" s="16" t="s">
        <v>39</v>
      </c>
      <c r="N14" s="18">
        <v>4</v>
      </c>
      <c r="O14" s="18">
        <v>37</v>
      </c>
      <c r="P14" s="20">
        <f>SUM(N14,O14)</f>
        <v>41</v>
      </c>
    </row>
    <row r="15" spans="1:16" ht="18.75" customHeight="1">
      <c r="A15" s="21" t="s">
        <v>40</v>
      </c>
      <c r="B15" s="22">
        <v>1554</v>
      </c>
      <c r="C15" s="22">
        <v>1540</v>
      </c>
      <c r="D15" s="22">
        <f>SUM(D10:D14)</f>
        <v>3094</v>
      </c>
      <c r="E15" s="23" t="s">
        <v>41</v>
      </c>
      <c r="F15" s="22">
        <v>2311</v>
      </c>
      <c r="G15" s="22">
        <v>2224</v>
      </c>
      <c r="H15" s="22">
        <f>SUM(H10:H14)</f>
        <v>4535</v>
      </c>
      <c r="I15" s="23" t="s">
        <v>42</v>
      </c>
      <c r="J15" s="22">
        <v>2831</v>
      </c>
      <c r="K15" s="22">
        <v>3051</v>
      </c>
      <c r="L15" s="22">
        <f>SUM(L10:L14)</f>
        <v>5882</v>
      </c>
      <c r="M15" s="23" t="s">
        <v>43</v>
      </c>
      <c r="N15" s="22">
        <v>49</v>
      </c>
      <c r="O15" s="22">
        <v>295</v>
      </c>
      <c r="P15" s="24">
        <f>SUM(P10:P14)</f>
        <v>344</v>
      </c>
    </row>
    <row r="16" spans="1:16" ht="18.75" customHeight="1">
      <c r="A16" s="13">
        <v>10</v>
      </c>
      <c r="B16" s="18">
        <v>333</v>
      </c>
      <c r="C16" s="18">
        <v>333</v>
      </c>
      <c r="D16" s="19">
        <f>SUM(B16,C16)</f>
        <v>666</v>
      </c>
      <c r="E16" s="16" t="s">
        <v>44</v>
      </c>
      <c r="F16" s="18">
        <v>529</v>
      </c>
      <c r="G16" s="18">
        <v>487</v>
      </c>
      <c r="H16" s="19">
        <f>SUM(F16,G16)</f>
        <v>1016</v>
      </c>
      <c r="I16" s="16" t="s">
        <v>45</v>
      </c>
      <c r="J16" s="18">
        <v>697</v>
      </c>
      <c r="K16" s="18">
        <v>725</v>
      </c>
      <c r="L16" s="19">
        <f>SUM(J16,K16)</f>
        <v>1422</v>
      </c>
      <c r="M16" s="25" t="s">
        <v>46</v>
      </c>
      <c r="N16" s="18">
        <v>1</v>
      </c>
      <c r="O16" s="18">
        <v>18</v>
      </c>
      <c r="P16" s="20">
        <f>SUM(N16,O16)</f>
        <v>19</v>
      </c>
    </row>
    <row r="17" spans="1:16" ht="18.75" customHeight="1">
      <c r="A17" s="13">
        <v>11</v>
      </c>
      <c r="B17" s="18">
        <v>353</v>
      </c>
      <c r="C17" s="18">
        <v>298</v>
      </c>
      <c r="D17" s="19">
        <f>SUM(B17,C17)</f>
        <v>651</v>
      </c>
      <c r="E17" s="16" t="s">
        <v>47</v>
      </c>
      <c r="F17" s="18">
        <v>461</v>
      </c>
      <c r="G17" s="18">
        <v>480</v>
      </c>
      <c r="H17" s="19">
        <f>SUM(F17,G17)</f>
        <v>941</v>
      </c>
      <c r="I17" s="16" t="s">
        <v>48</v>
      </c>
      <c r="J17" s="18">
        <v>648</v>
      </c>
      <c r="K17" s="18">
        <v>675</v>
      </c>
      <c r="L17" s="19">
        <f>SUM(J17,K17)</f>
        <v>1323</v>
      </c>
      <c r="M17" s="16" t="s">
        <v>49</v>
      </c>
      <c r="N17" s="18">
        <v>1</v>
      </c>
      <c r="O17" s="18">
        <v>11</v>
      </c>
      <c r="P17" s="20">
        <f>SUM(N17,O17)</f>
        <v>12</v>
      </c>
    </row>
    <row r="18" spans="1:16" ht="18.75" customHeight="1">
      <c r="A18" s="13">
        <v>12</v>
      </c>
      <c r="B18" s="18">
        <v>367</v>
      </c>
      <c r="C18" s="18">
        <v>334</v>
      </c>
      <c r="D18" s="19">
        <f>SUM(B18,C18)</f>
        <v>701</v>
      </c>
      <c r="E18" s="16" t="s">
        <v>50</v>
      </c>
      <c r="F18" s="18">
        <v>565</v>
      </c>
      <c r="G18" s="18">
        <v>511</v>
      </c>
      <c r="H18" s="19">
        <f>SUM(F18,G18)</f>
        <v>1076</v>
      </c>
      <c r="I18" s="16" t="s">
        <v>51</v>
      </c>
      <c r="J18" s="18">
        <v>608</v>
      </c>
      <c r="K18" s="18">
        <v>740</v>
      </c>
      <c r="L18" s="19">
        <f>SUM(J18,K18)</f>
        <v>1348</v>
      </c>
      <c r="M18" s="16" t="s">
        <v>52</v>
      </c>
      <c r="N18" s="18">
        <v>1</v>
      </c>
      <c r="O18" s="18">
        <v>3</v>
      </c>
      <c r="P18" s="20">
        <f>SUM(N18,O18)</f>
        <v>4</v>
      </c>
    </row>
    <row r="19" spans="1:16" ht="18.75" customHeight="1">
      <c r="A19" s="13">
        <v>13</v>
      </c>
      <c r="B19" s="18">
        <v>333</v>
      </c>
      <c r="C19" s="18">
        <v>361</v>
      </c>
      <c r="D19" s="19">
        <f>SUM(B19,C19)</f>
        <v>694</v>
      </c>
      <c r="E19" s="16" t="s">
        <v>53</v>
      </c>
      <c r="F19" s="18">
        <v>581</v>
      </c>
      <c r="G19" s="18">
        <v>559</v>
      </c>
      <c r="H19" s="19">
        <f>SUM(F19,G19)</f>
        <v>1140</v>
      </c>
      <c r="I19" s="16" t="s">
        <v>54</v>
      </c>
      <c r="J19" s="18">
        <v>443</v>
      </c>
      <c r="K19" s="18">
        <v>528</v>
      </c>
      <c r="L19" s="19">
        <f>SUM(J19,K19)</f>
        <v>971</v>
      </c>
      <c r="M19" s="16" t="s">
        <v>55</v>
      </c>
      <c r="N19" s="18">
        <v>0</v>
      </c>
      <c r="O19" s="18">
        <v>7</v>
      </c>
      <c r="P19" s="20">
        <f>SUM(N19,O19)</f>
        <v>7</v>
      </c>
    </row>
    <row r="20" spans="1:16" ht="18.75" customHeight="1">
      <c r="A20" s="13">
        <v>14</v>
      </c>
      <c r="B20" s="18">
        <v>345</v>
      </c>
      <c r="C20" s="18">
        <v>316</v>
      </c>
      <c r="D20" s="19">
        <f>SUM(B20,C20)</f>
        <v>661</v>
      </c>
      <c r="E20" s="16" t="s">
        <v>56</v>
      </c>
      <c r="F20" s="18">
        <v>588</v>
      </c>
      <c r="G20" s="18">
        <v>557</v>
      </c>
      <c r="H20" s="19">
        <f>SUM(F20,G20)</f>
        <v>1145</v>
      </c>
      <c r="I20" s="16" t="s">
        <v>57</v>
      </c>
      <c r="J20" s="18">
        <v>304</v>
      </c>
      <c r="K20" s="18">
        <v>379</v>
      </c>
      <c r="L20" s="19">
        <f>SUM(J20,K20)</f>
        <v>683</v>
      </c>
      <c r="M20" s="16" t="s">
        <v>58</v>
      </c>
      <c r="N20" s="18">
        <v>0</v>
      </c>
      <c r="O20" s="18">
        <v>5</v>
      </c>
      <c r="P20" s="20">
        <f>SUM(N20,O20)</f>
        <v>5</v>
      </c>
    </row>
    <row r="21" spans="1:16" ht="18.75" customHeight="1">
      <c r="A21" s="21" t="s">
        <v>59</v>
      </c>
      <c r="B21" s="22">
        <v>1731</v>
      </c>
      <c r="C21" s="22">
        <v>1642</v>
      </c>
      <c r="D21" s="22">
        <f>SUM(D16:D20)</f>
        <v>3373</v>
      </c>
      <c r="E21" s="23" t="s">
        <v>60</v>
      </c>
      <c r="F21" s="22">
        <v>2724</v>
      </c>
      <c r="G21" s="22">
        <v>2594</v>
      </c>
      <c r="H21" s="22">
        <f>SUM(H16:H20)</f>
        <v>5318</v>
      </c>
      <c r="I21" s="23" t="s">
        <v>61</v>
      </c>
      <c r="J21" s="22">
        <v>2700</v>
      </c>
      <c r="K21" s="22">
        <v>3047</v>
      </c>
      <c r="L21" s="22">
        <f>SUM(L16:L20)</f>
        <v>5747</v>
      </c>
      <c r="M21" s="23" t="s">
        <v>62</v>
      </c>
      <c r="N21" s="26">
        <v>3</v>
      </c>
      <c r="O21" s="26">
        <v>44</v>
      </c>
      <c r="P21" s="27">
        <f>SUM(N21:O21)</f>
        <v>47</v>
      </c>
    </row>
    <row r="22" spans="1:16" ht="18.75" customHeight="1">
      <c r="A22" s="13">
        <v>15</v>
      </c>
      <c r="B22" s="18">
        <v>392</v>
      </c>
      <c r="C22" s="18">
        <v>363</v>
      </c>
      <c r="D22" s="19">
        <f>SUM(B22,C22)</f>
        <v>755</v>
      </c>
      <c r="E22" s="16" t="s">
        <v>63</v>
      </c>
      <c r="F22" s="18">
        <v>613</v>
      </c>
      <c r="G22" s="18">
        <v>600</v>
      </c>
      <c r="H22" s="19">
        <f>SUM(F22,G22)</f>
        <v>1213</v>
      </c>
      <c r="I22" s="16" t="s">
        <v>64</v>
      </c>
      <c r="J22" s="18">
        <v>442</v>
      </c>
      <c r="K22" s="18">
        <v>486</v>
      </c>
      <c r="L22" s="19">
        <f>SUM(J22,K22)</f>
        <v>928</v>
      </c>
      <c r="M22" s="28" t="s">
        <v>65</v>
      </c>
      <c r="N22" s="19">
        <v>0</v>
      </c>
      <c r="O22" s="19">
        <v>5</v>
      </c>
      <c r="P22" s="20">
        <f>SUM(N22,O22)</f>
        <v>5</v>
      </c>
    </row>
    <row r="23" spans="1:16" ht="18.75" customHeight="1">
      <c r="A23" s="13">
        <v>16</v>
      </c>
      <c r="B23" s="18">
        <v>361</v>
      </c>
      <c r="C23" s="18">
        <v>343</v>
      </c>
      <c r="D23" s="19">
        <f>SUM(B23,C23)</f>
        <v>704</v>
      </c>
      <c r="E23" s="16" t="s">
        <v>66</v>
      </c>
      <c r="F23" s="18">
        <v>598</v>
      </c>
      <c r="G23" s="18">
        <v>612</v>
      </c>
      <c r="H23" s="19">
        <f>SUM(F23,G23)</f>
        <v>1210</v>
      </c>
      <c r="I23" s="16" t="s">
        <v>67</v>
      </c>
      <c r="J23" s="18">
        <v>468</v>
      </c>
      <c r="K23" s="18">
        <v>545</v>
      </c>
      <c r="L23" s="19">
        <f>SUM(J23,K23)</f>
        <v>1013</v>
      </c>
      <c r="M23" s="28" t="s">
        <v>68</v>
      </c>
      <c r="N23" s="19">
        <v>1</v>
      </c>
      <c r="O23" s="19">
        <v>1</v>
      </c>
      <c r="P23" s="20">
        <f>SUM(N23,O23)</f>
        <v>2</v>
      </c>
    </row>
    <row r="24" spans="1:16" ht="18.75" customHeight="1">
      <c r="A24" s="13">
        <v>17</v>
      </c>
      <c r="B24" s="18">
        <v>348</v>
      </c>
      <c r="C24" s="18">
        <v>379</v>
      </c>
      <c r="D24" s="19">
        <f>SUM(B24,C24)</f>
        <v>727</v>
      </c>
      <c r="E24" s="16" t="s">
        <v>69</v>
      </c>
      <c r="F24" s="18">
        <v>591</v>
      </c>
      <c r="G24" s="18">
        <v>577</v>
      </c>
      <c r="H24" s="19">
        <f>SUM(F24,G24)</f>
        <v>1168</v>
      </c>
      <c r="I24" s="16" t="s">
        <v>70</v>
      </c>
      <c r="J24" s="18">
        <v>405</v>
      </c>
      <c r="K24" s="18">
        <v>536</v>
      </c>
      <c r="L24" s="19">
        <f>SUM(J24,K24)</f>
        <v>941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377</v>
      </c>
      <c r="C25" s="18">
        <v>334</v>
      </c>
      <c r="D25" s="19">
        <f>SUM(B25,C25)</f>
        <v>711</v>
      </c>
      <c r="E25" s="16" t="s">
        <v>72</v>
      </c>
      <c r="F25" s="18">
        <v>614</v>
      </c>
      <c r="G25" s="18">
        <v>572</v>
      </c>
      <c r="H25" s="19">
        <f>SUM(F25,G25)</f>
        <v>1186</v>
      </c>
      <c r="I25" s="16" t="s">
        <v>73</v>
      </c>
      <c r="J25" s="18">
        <v>458</v>
      </c>
      <c r="K25" s="18">
        <v>563</v>
      </c>
      <c r="L25" s="19">
        <f>SUM(J25,K25)</f>
        <v>1021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379</v>
      </c>
      <c r="C26" s="18">
        <v>376</v>
      </c>
      <c r="D26" s="19">
        <f>SUM(B26,C26)</f>
        <v>755</v>
      </c>
      <c r="E26" s="16" t="s">
        <v>75</v>
      </c>
      <c r="F26" s="18">
        <v>617</v>
      </c>
      <c r="G26" s="18">
        <v>569</v>
      </c>
      <c r="H26" s="19">
        <f>SUM(F26,G26)</f>
        <v>1186</v>
      </c>
      <c r="I26" s="16" t="s">
        <v>76</v>
      </c>
      <c r="J26" s="18">
        <v>417</v>
      </c>
      <c r="K26" s="18">
        <v>479</v>
      </c>
      <c r="L26" s="19">
        <f>SUM(J26,K26)</f>
        <v>896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1857</v>
      </c>
      <c r="C27" s="22">
        <v>1795</v>
      </c>
      <c r="D27" s="22">
        <f>SUM(D22:D26)</f>
        <v>3652</v>
      </c>
      <c r="E27" s="23" t="s">
        <v>79</v>
      </c>
      <c r="F27" s="22">
        <v>3033</v>
      </c>
      <c r="G27" s="22">
        <v>2930</v>
      </c>
      <c r="H27" s="22">
        <f>SUM(H22:H26)</f>
        <v>5963</v>
      </c>
      <c r="I27" s="23" t="s">
        <v>80</v>
      </c>
      <c r="J27" s="22">
        <v>2190</v>
      </c>
      <c r="K27" s="22">
        <v>2609</v>
      </c>
      <c r="L27" s="22">
        <f>SUM(L22:L26)</f>
        <v>4799</v>
      </c>
      <c r="M27" s="29" t="s">
        <v>81</v>
      </c>
      <c r="N27" s="22">
        <v>1</v>
      </c>
      <c r="O27" s="22">
        <v>6</v>
      </c>
      <c r="P27" s="27">
        <f>SUM(N27:O27)</f>
        <v>7</v>
      </c>
    </row>
    <row r="28" spans="1:16" ht="18.75" customHeight="1">
      <c r="A28" s="13">
        <v>20</v>
      </c>
      <c r="B28" s="18">
        <v>370</v>
      </c>
      <c r="C28" s="18">
        <v>329</v>
      </c>
      <c r="D28" s="19">
        <f>SUM(B28,C28)</f>
        <v>699</v>
      </c>
      <c r="E28" s="16" t="s">
        <v>82</v>
      </c>
      <c r="F28" s="18">
        <v>577</v>
      </c>
      <c r="G28" s="18">
        <v>540</v>
      </c>
      <c r="H28" s="19">
        <f>SUM(F28,G28)</f>
        <v>1117</v>
      </c>
      <c r="I28" s="16" t="s">
        <v>83</v>
      </c>
      <c r="J28" s="18">
        <v>368</v>
      </c>
      <c r="K28" s="18">
        <v>469</v>
      </c>
      <c r="L28" s="19">
        <f>SUM(J28,K28)</f>
        <v>837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352</v>
      </c>
      <c r="C29" s="18">
        <v>334</v>
      </c>
      <c r="D29" s="19">
        <f>SUM(B29,C29)</f>
        <v>686</v>
      </c>
      <c r="E29" s="16" t="s">
        <v>85</v>
      </c>
      <c r="F29" s="18">
        <v>555</v>
      </c>
      <c r="G29" s="18">
        <v>565</v>
      </c>
      <c r="H29" s="19">
        <f>SUM(F29,G29)</f>
        <v>1120</v>
      </c>
      <c r="I29" s="16" t="s">
        <v>86</v>
      </c>
      <c r="J29" s="18">
        <v>313</v>
      </c>
      <c r="K29" s="18">
        <v>430</v>
      </c>
      <c r="L29" s="19">
        <f>SUM(J29,K29)</f>
        <v>743</v>
      </c>
      <c r="M29" s="28" t="s">
        <v>87</v>
      </c>
      <c r="N29" s="19">
        <v>0</v>
      </c>
      <c r="O29" s="19">
        <v>0</v>
      </c>
      <c r="P29" s="20">
        <f>SUM(N29,O29)</f>
        <v>0</v>
      </c>
    </row>
    <row r="30" spans="1:16" ht="18.75" customHeight="1">
      <c r="A30" s="13">
        <v>22</v>
      </c>
      <c r="B30" s="18">
        <v>370</v>
      </c>
      <c r="C30" s="18">
        <v>323</v>
      </c>
      <c r="D30" s="19">
        <f>SUM(B30,C30)</f>
        <v>693</v>
      </c>
      <c r="E30" s="16" t="s">
        <v>88</v>
      </c>
      <c r="F30" s="18">
        <v>588</v>
      </c>
      <c r="G30" s="18">
        <v>561</v>
      </c>
      <c r="H30" s="19">
        <f>SUM(F30,G30)</f>
        <v>1149</v>
      </c>
      <c r="I30" s="16" t="s">
        <v>89</v>
      </c>
      <c r="J30" s="18">
        <v>341</v>
      </c>
      <c r="K30" s="18">
        <v>488</v>
      </c>
      <c r="L30" s="19">
        <f>SUM(J30,K30)</f>
        <v>829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363</v>
      </c>
      <c r="C31" s="18">
        <v>304</v>
      </c>
      <c r="D31" s="19">
        <f>SUM(B31,C31)</f>
        <v>667</v>
      </c>
      <c r="E31" s="16" t="s">
        <v>91</v>
      </c>
      <c r="F31" s="18">
        <v>446</v>
      </c>
      <c r="G31" s="18">
        <v>461</v>
      </c>
      <c r="H31" s="19">
        <f>SUM(F31,G31)</f>
        <v>907</v>
      </c>
      <c r="I31" s="16" t="s">
        <v>92</v>
      </c>
      <c r="J31" s="18">
        <v>321</v>
      </c>
      <c r="K31" s="18">
        <v>459</v>
      </c>
      <c r="L31" s="19">
        <f>SUM(J31,K31)</f>
        <v>780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345</v>
      </c>
      <c r="C32" s="18">
        <v>329</v>
      </c>
      <c r="D32" s="19">
        <f>SUM(B32,C32)</f>
        <v>674</v>
      </c>
      <c r="E32" s="16" t="s">
        <v>94</v>
      </c>
      <c r="F32" s="18">
        <v>523</v>
      </c>
      <c r="G32" s="18">
        <v>545</v>
      </c>
      <c r="H32" s="19">
        <f>SUM(F32,G32)</f>
        <v>1068</v>
      </c>
      <c r="I32" s="16" t="s">
        <v>95</v>
      </c>
      <c r="J32" s="18">
        <v>279</v>
      </c>
      <c r="K32" s="18">
        <v>426</v>
      </c>
      <c r="L32" s="19">
        <f>SUM(J32,K32)</f>
        <v>705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1800</v>
      </c>
      <c r="C33" s="22">
        <v>1619</v>
      </c>
      <c r="D33" s="22">
        <f>SUM(D28:D32)</f>
        <v>3419</v>
      </c>
      <c r="E33" s="23" t="s">
        <v>98</v>
      </c>
      <c r="F33" s="22">
        <v>2689</v>
      </c>
      <c r="G33" s="22">
        <v>2672</v>
      </c>
      <c r="H33" s="22">
        <f>SUM(H28:H32)</f>
        <v>5361</v>
      </c>
      <c r="I33" s="23" t="s">
        <v>99</v>
      </c>
      <c r="J33" s="22">
        <v>1622</v>
      </c>
      <c r="K33" s="22">
        <v>2272</v>
      </c>
      <c r="L33" s="22">
        <f>SUM(L28:L32)</f>
        <v>3894</v>
      </c>
      <c r="M33" s="29" t="s">
        <v>100</v>
      </c>
      <c r="N33" s="22">
        <v>0</v>
      </c>
      <c r="O33" s="22">
        <v>0</v>
      </c>
      <c r="P33" s="27">
        <f>SUM(N33:O33)</f>
        <v>0</v>
      </c>
    </row>
    <row r="34" spans="1:16" ht="18.75" customHeight="1" thickBot="1">
      <c r="A34" s="31" t="s">
        <v>101</v>
      </c>
      <c r="B34" s="18">
        <v>372</v>
      </c>
      <c r="C34" s="18">
        <v>356</v>
      </c>
      <c r="D34" s="19">
        <f>SUM(B34,C34)</f>
        <v>728</v>
      </c>
      <c r="E34" s="16" t="s">
        <v>102</v>
      </c>
      <c r="F34" s="18">
        <v>527</v>
      </c>
      <c r="G34" s="18">
        <v>498</v>
      </c>
      <c r="H34" s="19">
        <f>SUM(F34,G34)</f>
        <v>1025</v>
      </c>
      <c r="I34" s="16" t="s">
        <v>103</v>
      </c>
      <c r="J34" s="18">
        <v>211</v>
      </c>
      <c r="K34" s="18">
        <v>345</v>
      </c>
      <c r="L34" s="32">
        <f>SUM(J34,K34)</f>
        <v>556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356</v>
      </c>
      <c r="C35" s="18">
        <v>290</v>
      </c>
      <c r="D35" s="19">
        <f>SUM(B35,C35)</f>
        <v>646</v>
      </c>
      <c r="E35" s="16" t="s">
        <v>106</v>
      </c>
      <c r="F35" s="18">
        <v>525</v>
      </c>
      <c r="G35" s="18">
        <v>502</v>
      </c>
      <c r="H35" s="19">
        <f>SUM(F35,G35)</f>
        <v>1027</v>
      </c>
      <c r="I35" s="16" t="s">
        <v>107</v>
      </c>
      <c r="J35" s="18">
        <v>182</v>
      </c>
      <c r="K35" s="18">
        <v>341</v>
      </c>
      <c r="L35" s="20">
        <f>SUM(J35,K35)</f>
        <v>523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364</v>
      </c>
      <c r="C36" s="18">
        <v>323</v>
      </c>
      <c r="D36" s="19">
        <f>SUM(B36,C36)</f>
        <v>687</v>
      </c>
      <c r="E36" s="16" t="s">
        <v>109</v>
      </c>
      <c r="F36" s="18">
        <v>480</v>
      </c>
      <c r="G36" s="18">
        <v>469</v>
      </c>
      <c r="H36" s="19">
        <f>SUM(F36,G36)</f>
        <v>949</v>
      </c>
      <c r="I36" s="16" t="s">
        <v>110</v>
      </c>
      <c r="J36" s="18">
        <v>155</v>
      </c>
      <c r="K36" s="18">
        <v>332</v>
      </c>
      <c r="L36" s="20">
        <f>SUM(J36,K36)</f>
        <v>487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404</v>
      </c>
      <c r="C37" s="18">
        <v>364</v>
      </c>
      <c r="D37" s="19">
        <f>SUM(B37,C37)</f>
        <v>768</v>
      </c>
      <c r="E37" s="16" t="s">
        <v>112</v>
      </c>
      <c r="F37" s="18">
        <v>504</v>
      </c>
      <c r="G37" s="18">
        <v>494</v>
      </c>
      <c r="H37" s="19">
        <f>SUM(F37,G37)</f>
        <v>998</v>
      </c>
      <c r="I37" s="16" t="s">
        <v>113</v>
      </c>
      <c r="J37" s="18">
        <v>127</v>
      </c>
      <c r="K37" s="18">
        <v>294</v>
      </c>
      <c r="L37" s="20">
        <f>SUM(J37,K37)</f>
        <v>421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386</v>
      </c>
      <c r="C38" s="18">
        <v>331</v>
      </c>
      <c r="D38" s="19">
        <f>SUM(B38,C38)</f>
        <v>717</v>
      </c>
      <c r="E38" s="16" t="s">
        <v>115</v>
      </c>
      <c r="F38" s="18">
        <v>528</v>
      </c>
      <c r="G38" s="18">
        <v>457</v>
      </c>
      <c r="H38" s="19">
        <f>SUM(F38,G38)</f>
        <v>985</v>
      </c>
      <c r="I38" s="16" t="s">
        <v>116</v>
      </c>
      <c r="J38" s="18">
        <v>94</v>
      </c>
      <c r="K38" s="18">
        <v>249</v>
      </c>
      <c r="L38" s="20">
        <f>SUM(J38,K38)</f>
        <v>343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1882</v>
      </c>
      <c r="C39" s="34">
        <v>1664</v>
      </c>
      <c r="D39" s="34">
        <f>SUM(D34:D38)</f>
        <v>3546</v>
      </c>
      <c r="E39" s="42" t="s">
        <v>118</v>
      </c>
      <c r="F39" s="43">
        <v>2564</v>
      </c>
      <c r="G39" s="43">
        <v>2420</v>
      </c>
      <c r="H39" s="43">
        <f>SUM(H34:H38)</f>
        <v>4984</v>
      </c>
      <c r="I39" s="42" t="s">
        <v>119</v>
      </c>
      <c r="J39" s="34">
        <v>769</v>
      </c>
      <c r="K39" s="34">
        <v>1561</v>
      </c>
      <c r="L39" s="35">
        <f>SUM(L34:L38)</f>
        <v>2330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38636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40547</v>
      </c>
      <c r="D42" s="57" t="s">
        <v>121</v>
      </c>
      <c r="F42" s="58" t="s">
        <v>125</v>
      </c>
      <c r="G42" s="59">
        <f>SUM(B9,B15,B21)</f>
        <v>4627</v>
      </c>
      <c r="H42" s="59">
        <f>SUM(C9,C15,C21)</f>
        <v>4455</v>
      </c>
      <c r="I42" s="60">
        <f aca="true" t="shared" si="0" ref="I42:I48">SUM(G42,H42)</f>
        <v>9082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79183</v>
      </c>
      <c r="D43" s="64" t="s">
        <v>121</v>
      </c>
      <c r="F43" s="58" t="s">
        <v>126</v>
      </c>
      <c r="G43" s="59">
        <f>SUM(B27,B33,B39,F9,F15,F21,F27,F33,F39,J9)</f>
        <v>23536</v>
      </c>
      <c r="H43" s="59">
        <f>SUM(C27,C33,C39,G9,G15,G21,G27,G33,G39,K9)</f>
        <v>22307</v>
      </c>
      <c r="I43" s="60">
        <f t="shared" si="0"/>
        <v>45843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32152</v>
      </c>
      <c r="H44" s="59">
        <f>SUM(C33,C39,G9,G15,G21,G27,G33,G39,K9,K15,K21,K27,K33,K39,O9,O15,O21,O27+O33)</f>
        <v>34297</v>
      </c>
      <c r="I44" s="60">
        <f t="shared" si="0"/>
        <v>66449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10473</v>
      </c>
      <c r="H45" s="59">
        <f>SUM(K15,K21,K27,K33,K39,O9,O15,O21,O27,O33)</f>
        <v>13785</v>
      </c>
      <c r="I45" s="60">
        <f t="shared" si="0"/>
        <v>24258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7642</v>
      </c>
      <c r="H46" s="59">
        <f>SUM(K21,K27,K33,K39,O9,O15,O21,O27,O33)</f>
        <v>10734</v>
      </c>
      <c r="I46" s="60">
        <f t="shared" si="0"/>
        <v>18376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4942</v>
      </c>
      <c r="H47" s="66">
        <f>SUM(K27,K33,K39,O9,O15,O21,O27,O33)</f>
        <v>7687</v>
      </c>
      <c r="I47" s="67">
        <f t="shared" si="0"/>
        <v>12629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1130</v>
      </c>
      <c r="H48" s="69">
        <f>SUM(K39,O9,O15,O21,O27,O33,O34)</f>
        <v>2806</v>
      </c>
      <c r="I48" s="70">
        <f t="shared" si="0"/>
        <v>3936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7.2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2020-02-13T01:32:46Z</dcterms:created>
  <dcterms:modified xsi:type="dcterms:W3CDTF">2020-02-13T01:36:02Z</dcterms:modified>
  <cp:category/>
  <cp:version/>
  <cp:contentType/>
  <cp:contentStatus/>
</cp:coreProperties>
</file>